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firstSheet="2" activeTab="2"/>
  </bookViews>
  <sheets>
    <sheet name="Sheet1" sheetId="1" r:id="rId1"/>
    <sheet name="Sheet3" sheetId="2" r:id="rId2"/>
    <sheet name="Sheet2" sheetId="3" r:id="rId3"/>
  </sheets>
  <definedNames>
    <definedName name="_xlnm.Print_Area" localSheetId="2">'Sheet2'!$A$1:$K$69</definedName>
  </definedNames>
  <calcPr fullCalcOnLoad="1"/>
</workbook>
</file>

<file path=xl/sharedStrings.xml><?xml version="1.0" encoding="utf-8"?>
<sst xmlns="http://schemas.openxmlformats.org/spreadsheetml/2006/main" count="1174" uniqueCount="446">
  <si>
    <t xml:space="preserve">             </t>
  </si>
  <si>
    <t>Date</t>
  </si>
  <si>
    <t>Opponents</t>
  </si>
  <si>
    <t>Competition</t>
  </si>
  <si>
    <t xml:space="preserve"> Result     </t>
  </si>
  <si>
    <t>Attend</t>
  </si>
  <si>
    <t>Sat</t>
  </si>
  <si>
    <t>UPL Prem Div</t>
  </si>
  <si>
    <t>A</t>
  </si>
  <si>
    <t>Tues</t>
  </si>
  <si>
    <t>Ossett Town</t>
  </si>
  <si>
    <t>H</t>
  </si>
  <si>
    <t>Gateshead</t>
  </si>
  <si>
    <t>Mon</t>
  </si>
  <si>
    <t>Farsley Celtic</t>
  </si>
  <si>
    <t xml:space="preserve"> 7th Sep</t>
  </si>
  <si>
    <t>Burscough</t>
  </si>
  <si>
    <t>Matlock Town</t>
  </si>
  <si>
    <t>FA Cup 1Q</t>
  </si>
  <si>
    <t>21st Sep</t>
  </si>
  <si>
    <t>Blyth Spartans</t>
  </si>
  <si>
    <t>Guiseley</t>
  </si>
  <si>
    <t>Prescot Cables</t>
  </si>
  <si>
    <t>Bishop Auckland</t>
  </si>
  <si>
    <t>Leek Town</t>
  </si>
  <si>
    <t>19th Oct</t>
  </si>
  <si>
    <t>Witton Albion</t>
  </si>
  <si>
    <t>Radcliffe Borough</t>
  </si>
  <si>
    <t>Frickley Athletic</t>
  </si>
  <si>
    <t>Whitby Town</t>
  </si>
  <si>
    <t>Marine</t>
  </si>
  <si>
    <t>25th Mar</t>
  </si>
  <si>
    <t>Fri</t>
  </si>
  <si>
    <t>Wed</t>
  </si>
  <si>
    <t>23rd Aug</t>
  </si>
  <si>
    <t>27th Aug</t>
  </si>
  <si>
    <t>29th Aug</t>
  </si>
  <si>
    <t>North Ferriby Utd</t>
  </si>
  <si>
    <t>Ilkeston Town</t>
  </si>
  <si>
    <t xml:space="preserve"> WAKEFIELD - EMLEY 2005 - 2006   UNIBOND PREMIER LEAGUE PREMIER DIVISION                  </t>
  </si>
  <si>
    <t>10th  Sep</t>
  </si>
  <si>
    <t>Bradford PA</t>
  </si>
  <si>
    <t>17th Sep</t>
  </si>
  <si>
    <t>Runcorn FC Halton</t>
  </si>
  <si>
    <t>24th Sep</t>
  </si>
  <si>
    <t>27th Sep</t>
  </si>
  <si>
    <t>4th Oct</t>
  </si>
  <si>
    <t>1st Oct</t>
  </si>
  <si>
    <t>11th Oct</t>
  </si>
  <si>
    <t>Lincoln United</t>
  </si>
  <si>
    <t>15th Oct</t>
  </si>
  <si>
    <t>Fleetwood Town</t>
  </si>
  <si>
    <t>FA Trophy 1Q</t>
  </si>
  <si>
    <t>22rd Oct</t>
  </si>
  <si>
    <t>25th Oct</t>
  </si>
  <si>
    <t>29th Oct</t>
  </si>
  <si>
    <t>1st Nov</t>
  </si>
  <si>
    <t>AFC Telford Utd</t>
  </si>
  <si>
    <t>19th Nov</t>
  </si>
  <si>
    <t>26th Nov</t>
  </si>
  <si>
    <t>10th Dec</t>
  </si>
  <si>
    <t>17th Dec</t>
  </si>
  <si>
    <t>26th Dec</t>
  </si>
  <si>
    <t>14th Jan</t>
  </si>
  <si>
    <t>Ashton United</t>
  </si>
  <si>
    <t>21st Jan</t>
  </si>
  <si>
    <t>28th Jan</t>
  </si>
  <si>
    <t xml:space="preserve">  4th Feb</t>
  </si>
  <si>
    <t>11th Feb</t>
  </si>
  <si>
    <t>18th Feb</t>
  </si>
  <si>
    <t>25th Feb</t>
  </si>
  <si>
    <t xml:space="preserve">  7th Jan</t>
  </si>
  <si>
    <t xml:space="preserve">  3rd Dec</t>
  </si>
  <si>
    <t>20th Aug 05</t>
  </si>
  <si>
    <t xml:space="preserve"> 2nd Jan 05</t>
  </si>
  <si>
    <t>18th Mar</t>
  </si>
  <si>
    <t>21st Mar</t>
  </si>
  <si>
    <t>22nd Apr</t>
  </si>
  <si>
    <t>29th Apr</t>
  </si>
  <si>
    <t>22nd Nov</t>
  </si>
  <si>
    <t>0 - 2</t>
  </si>
  <si>
    <t>1 - 0</t>
  </si>
  <si>
    <t>Trueman</t>
  </si>
  <si>
    <t>Tonks</t>
  </si>
  <si>
    <t>Staniforth</t>
  </si>
  <si>
    <t>Fox</t>
  </si>
  <si>
    <t>Kettlewell</t>
  </si>
  <si>
    <t>Muller</t>
  </si>
  <si>
    <t>Wright</t>
  </si>
  <si>
    <t>Nestor</t>
  </si>
  <si>
    <t>Kenworthy</t>
  </si>
  <si>
    <t>Chapman (5)</t>
  </si>
  <si>
    <t>Curtis*</t>
  </si>
  <si>
    <t>Watson*</t>
  </si>
  <si>
    <t>Kenworthy (9)</t>
  </si>
  <si>
    <t>Whitfield (11)</t>
  </si>
  <si>
    <t>Nestor*</t>
  </si>
  <si>
    <t>Chattoe</t>
  </si>
  <si>
    <t>Day</t>
  </si>
  <si>
    <t>Whitfield (8)</t>
  </si>
  <si>
    <t>Wright (nu)</t>
  </si>
  <si>
    <t>Watson (nu)</t>
  </si>
  <si>
    <t>Muller 1</t>
  </si>
  <si>
    <t xml:space="preserve"> 2nd Sep</t>
  </si>
  <si>
    <t>Staniforth*</t>
  </si>
  <si>
    <t>Chapman (6)</t>
  </si>
  <si>
    <t>Quinn (nu)</t>
  </si>
  <si>
    <t>Day 1</t>
  </si>
  <si>
    <t>2 - 1</t>
  </si>
  <si>
    <t>Watson</t>
  </si>
  <si>
    <t>Wright* 1</t>
  </si>
  <si>
    <t>Chapman (11)</t>
  </si>
  <si>
    <t>Whitfield (9)</t>
  </si>
  <si>
    <t>Nestor* 1</t>
  </si>
  <si>
    <t>League</t>
  </si>
  <si>
    <t>Sub used</t>
  </si>
  <si>
    <t xml:space="preserve">Cup </t>
  </si>
  <si>
    <t>Total</t>
  </si>
  <si>
    <t>Played</t>
  </si>
  <si>
    <t>played</t>
  </si>
  <si>
    <t>Curtis</t>
  </si>
  <si>
    <t>Whitfield</t>
  </si>
  <si>
    <t xml:space="preserve">Wright* </t>
  </si>
  <si>
    <t>Day (12)</t>
  </si>
  <si>
    <t>Thompson</t>
  </si>
  <si>
    <t>2 - 3</t>
  </si>
  <si>
    <t>Graves</t>
  </si>
  <si>
    <t>Thompon</t>
  </si>
  <si>
    <t>Kenworthy 1</t>
  </si>
  <si>
    <t>Farmery*</t>
  </si>
  <si>
    <t>Kettlewell*</t>
  </si>
  <si>
    <t>Muller (8)</t>
  </si>
  <si>
    <t>Chapman (9)</t>
  </si>
  <si>
    <t>1 - 2</t>
  </si>
  <si>
    <t>Day (9)</t>
  </si>
  <si>
    <t xml:space="preserve">Nestor* </t>
  </si>
  <si>
    <t>Chattoe*</t>
  </si>
  <si>
    <t>Wright (4)</t>
  </si>
  <si>
    <t>Curtis (nu)</t>
  </si>
  <si>
    <t>Kettlewell (nu)</t>
  </si>
  <si>
    <t>Chapman (nu)</t>
  </si>
  <si>
    <t>8th Oct</t>
  </si>
  <si>
    <t>Scarsella</t>
  </si>
  <si>
    <t>Kenworthy*</t>
  </si>
  <si>
    <t>Wright (9)</t>
  </si>
  <si>
    <t>Day (10)</t>
  </si>
  <si>
    <t>Stockdale</t>
  </si>
  <si>
    <t>Day (nu)</t>
  </si>
  <si>
    <t>Kettlewell (4)</t>
  </si>
  <si>
    <t>Staniforth 1</t>
  </si>
  <si>
    <t>2 - 0</t>
  </si>
  <si>
    <t>Thompson*</t>
  </si>
  <si>
    <t>Muller 2</t>
  </si>
  <si>
    <t>Kettlewell (8) *</t>
  </si>
  <si>
    <t>Whitfield (12)</t>
  </si>
  <si>
    <t>Beck (nu)</t>
  </si>
  <si>
    <t>Day (6)</t>
  </si>
  <si>
    <t>Whitfield (10)</t>
  </si>
  <si>
    <t>1 - 3</t>
  </si>
  <si>
    <t>Beck</t>
  </si>
  <si>
    <t>Fox 1</t>
  </si>
  <si>
    <t>Day*</t>
  </si>
  <si>
    <t>Whitfield (nu)</t>
  </si>
  <si>
    <t>Beck (6)</t>
  </si>
  <si>
    <t>Staniforth (8)</t>
  </si>
  <si>
    <t xml:space="preserve">AFC Telford Utd </t>
  </si>
  <si>
    <t>0 - 0</t>
  </si>
  <si>
    <t>Whitfield*</t>
  </si>
  <si>
    <t>Watson (9)</t>
  </si>
  <si>
    <t>Muzyczka (nu)</t>
  </si>
  <si>
    <t>15th Nov</t>
  </si>
  <si>
    <t>3 - 2</t>
  </si>
  <si>
    <t xml:space="preserve"> Tonks</t>
  </si>
  <si>
    <t>Calvert (3)</t>
  </si>
  <si>
    <t>Scarsella 2</t>
  </si>
  <si>
    <t>Calvert</t>
  </si>
  <si>
    <t>1 - 1</t>
  </si>
  <si>
    <t>0 - 5</t>
  </si>
  <si>
    <t>Calvert*</t>
  </si>
  <si>
    <t>Norbury</t>
  </si>
  <si>
    <t>Kettlwell (8) *</t>
  </si>
  <si>
    <t>Watson (12)</t>
  </si>
  <si>
    <t>Afandiyev</t>
  </si>
  <si>
    <t>Tonks*</t>
  </si>
  <si>
    <t>Norbury*</t>
  </si>
  <si>
    <t>Calvert (4)</t>
  </si>
  <si>
    <t xml:space="preserve">Reeves (3) </t>
  </si>
  <si>
    <t>Reeves</t>
  </si>
  <si>
    <t xml:space="preserve">2 - 4 </t>
  </si>
  <si>
    <t>Beck*</t>
  </si>
  <si>
    <t>Whitfield (5)</t>
  </si>
  <si>
    <t>Kenworthy (8)</t>
  </si>
  <si>
    <t>Trueman (nu)</t>
  </si>
  <si>
    <t>Reeves 2</t>
  </si>
  <si>
    <t>9th Nov</t>
  </si>
  <si>
    <t>S&amp;HSC 2nd Round</t>
  </si>
  <si>
    <t>Smith</t>
  </si>
  <si>
    <t>Pearce</t>
  </si>
  <si>
    <t>Wray</t>
  </si>
  <si>
    <t>Scarsella (5)</t>
  </si>
  <si>
    <t>Norbury 1 (10)</t>
  </si>
  <si>
    <t>Pearce*</t>
  </si>
  <si>
    <t xml:space="preserve">Reeves* </t>
  </si>
  <si>
    <t>Norbury 1</t>
  </si>
  <si>
    <t>Smith*</t>
  </si>
  <si>
    <t>Muller*</t>
  </si>
  <si>
    <t xml:space="preserve">Wright (3) </t>
  </si>
  <si>
    <t>Reeves 1 (7)</t>
  </si>
  <si>
    <t>Scarsella (10)</t>
  </si>
  <si>
    <t>Scarsella (2)</t>
  </si>
  <si>
    <t>Smith (5)</t>
  </si>
  <si>
    <t>Reeves (10)</t>
  </si>
  <si>
    <t xml:space="preserve">Kenworthy* </t>
  </si>
  <si>
    <t xml:space="preserve">Maltby Main </t>
  </si>
  <si>
    <t>4 - 2</t>
  </si>
  <si>
    <t>Wood S</t>
  </si>
  <si>
    <t>Wood N</t>
  </si>
  <si>
    <t>Wood N 1</t>
  </si>
  <si>
    <t>Hoyle 1</t>
  </si>
  <si>
    <t>Reeves* 3</t>
  </si>
  <si>
    <t>Norbury (nu)</t>
  </si>
  <si>
    <t>Fox (8)</t>
  </si>
  <si>
    <t>Kenworthy (10)</t>
  </si>
  <si>
    <t>Hoyle</t>
  </si>
  <si>
    <t xml:space="preserve">Bradford PA </t>
  </si>
  <si>
    <t>Wright*</t>
  </si>
  <si>
    <t>Hoyle (11)</t>
  </si>
  <si>
    <t>Thompson (4)</t>
  </si>
  <si>
    <t xml:space="preserve">Kenworthy (9) </t>
  </si>
  <si>
    <t>5 - 1</t>
  </si>
  <si>
    <t>?</t>
  </si>
  <si>
    <t>Woods</t>
  </si>
  <si>
    <t>Wray (3)</t>
  </si>
  <si>
    <t>Tonks (11)</t>
  </si>
  <si>
    <t>Wright* 2</t>
  </si>
  <si>
    <t>Norbury* 2</t>
  </si>
  <si>
    <t>Reeves 1</t>
  </si>
  <si>
    <t>Spalding United</t>
  </si>
  <si>
    <t xml:space="preserve">0 - 3 </t>
  </si>
  <si>
    <t>Kenworthy (nu)</t>
  </si>
  <si>
    <t>Hoyle (9)</t>
  </si>
  <si>
    <t>3 - 0</t>
  </si>
  <si>
    <t xml:space="preserve">Reeves </t>
  </si>
  <si>
    <t>Norbury (9)</t>
  </si>
  <si>
    <t>Wray (nu)</t>
  </si>
  <si>
    <t>Curtis (9)</t>
  </si>
  <si>
    <t>-</t>
  </si>
  <si>
    <t xml:space="preserve">Lincoln United  </t>
  </si>
  <si>
    <t>Hoyle 2</t>
  </si>
  <si>
    <t>Curtis (3)</t>
  </si>
  <si>
    <t>Chapman (3)</t>
  </si>
  <si>
    <t>5th Nov</t>
  </si>
  <si>
    <t>3 - 3</t>
  </si>
  <si>
    <t>Tonks (9)</t>
  </si>
  <si>
    <t>Thompson 1</t>
  </si>
  <si>
    <t>Wright 2  (3)</t>
  </si>
  <si>
    <t xml:space="preserve">Radcliffe Borough </t>
  </si>
  <si>
    <t>Fox*</t>
  </si>
  <si>
    <t xml:space="preserve">Hoyle </t>
  </si>
  <si>
    <t>Day (11)</t>
  </si>
  <si>
    <t>Eastwood Town</t>
  </si>
  <si>
    <t>Beardmore (nu)</t>
  </si>
  <si>
    <t>0 - 1</t>
  </si>
  <si>
    <t>Beardsmore (nu)</t>
  </si>
  <si>
    <t>Staniforth (nu)</t>
  </si>
  <si>
    <t>Bearsmore (9)</t>
  </si>
  <si>
    <t>Reeves (2)</t>
  </si>
  <si>
    <t>Wood S*</t>
  </si>
  <si>
    <t>Davies*</t>
  </si>
  <si>
    <t>Bitton Price (7)</t>
  </si>
  <si>
    <t>Curtis (5)</t>
  </si>
  <si>
    <t>Wood S (7)</t>
  </si>
  <si>
    <t>Bitton Price (11)</t>
  </si>
  <si>
    <t>0 - 3</t>
  </si>
  <si>
    <t>Abbott</t>
  </si>
  <si>
    <t>Curtis *</t>
  </si>
  <si>
    <t>Bitton Price (5)</t>
  </si>
  <si>
    <t>Davies (4)</t>
  </si>
  <si>
    <t>Chattoe *</t>
  </si>
  <si>
    <t>Thompson 2</t>
  </si>
  <si>
    <t>Woolford</t>
  </si>
  <si>
    <t>Bitton Price (2)</t>
  </si>
  <si>
    <t>Thompson *</t>
  </si>
  <si>
    <t>Abbott *</t>
  </si>
  <si>
    <t>Wood S (6)</t>
  </si>
  <si>
    <t>Bitton Price (8)</t>
  </si>
  <si>
    <t>Watts *</t>
  </si>
  <si>
    <t>Lindley</t>
  </si>
  <si>
    <t>Bitton Price (4)</t>
  </si>
  <si>
    <t xml:space="preserve">  8th Mar</t>
  </si>
  <si>
    <t>South Kirby Colliery</t>
  </si>
  <si>
    <t>S&amp;HSC Q Final</t>
  </si>
  <si>
    <t>Watts</t>
  </si>
  <si>
    <t>Watts (6)</t>
  </si>
  <si>
    <t>Wood S (3)</t>
  </si>
  <si>
    <t>Chattoe 1</t>
  </si>
  <si>
    <t>18th Apr</t>
  </si>
  <si>
    <t>Whitfield 2</t>
  </si>
  <si>
    <t>28th Mar</t>
  </si>
  <si>
    <t>O'Brien</t>
  </si>
  <si>
    <t>Norbury *</t>
  </si>
  <si>
    <t>Tonks *</t>
  </si>
  <si>
    <t xml:space="preserve">Bitton Price (nu) </t>
  </si>
  <si>
    <t>Curtis (5) 1</t>
  </si>
  <si>
    <t>Abbott (6)</t>
  </si>
  <si>
    <t>U Chal Cup 3rdR</t>
  </si>
  <si>
    <t>U ChalCup 2nd R</t>
  </si>
  <si>
    <t>U ChalCup 1st R</t>
  </si>
  <si>
    <t>S&amp;HSC Semi Final</t>
  </si>
  <si>
    <t>0 - 4</t>
  </si>
  <si>
    <t>Abbott (nu)</t>
  </si>
  <si>
    <t>Norbury (3)</t>
  </si>
  <si>
    <t>Kenworthy (11)</t>
  </si>
  <si>
    <t>Whitfield *</t>
  </si>
  <si>
    <t>Staniforth *</t>
  </si>
  <si>
    <t>Nesovic</t>
  </si>
  <si>
    <t>Hancock</t>
  </si>
  <si>
    <t>Hancock (2)</t>
  </si>
  <si>
    <t>Lindley *</t>
  </si>
  <si>
    <t>Hill (7)</t>
  </si>
  <si>
    <t>1 - 6</t>
  </si>
  <si>
    <t>Hill 1</t>
  </si>
  <si>
    <t>Nesovik</t>
  </si>
  <si>
    <t>Kenworthy *</t>
  </si>
  <si>
    <t>Abbott (4)</t>
  </si>
  <si>
    <t>Watts (nu)</t>
  </si>
  <si>
    <t>Sheffield - venue                  switched from home</t>
  </si>
  <si>
    <t>24th Apr</t>
  </si>
  <si>
    <t>1 - 1 AET</t>
  </si>
  <si>
    <t>8th Apr</t>
  </si>
  <si>
    <t>Nesovic *</t>
  </si>
  <si>
    <t>Curtis (10)</t>
  </si>
  <si>
    <t>Whitfield (3)</t>
  </si>
  <si>
    <t>3 - 4 pens</t>
  </si>
  <si>
    <t>Hoyle X</t>
  </si>
  <si>
    <t>O'Brien X</t>
  </si>
  <si>
    <t>Fox *</t>
  </si>
  <si>
    <t>Hill (3)</t>
  </si>
  <si>
    <t>Hancock (10)</t>
  </si>
  <si>
    <t>Lindley (2)</t>
  </si>
  <si>
    <t>Bitton Price (10)</t>
  </si>
  <si>
    <t>Kenworthy * 1</t>
  </si>
  <si>
    <t xml:space="preserve">Sub </t>
  </si>
  <si>
    <t>not used</t>
  </si>
  <si>
    <t>Sub</t>
  </si>
  <si>
    <t>FA Cup</t>
  </si>
  <si>
    <t>used</t>
  </si>
  <si>
    <t>FA Trophy</t>
  </si>
  <si>
    <t>Used</t>
  </si>
  <si>
    <t>NPLCC</t>
  </si>
  <si>
    <t>NPL PC</t>
  </si>
  <si>
    <t>NPL Ch C</t>
  </si>
  <si>
    <t>SHSC</t>
  </si>
  <si>
    <t>Cup detail</t>
  </si>
  <si>
    <t>WRCC</t>
  </si>
  <si>
    <t xml:space="preserve">Appearances 2007/2008 </t>
  </si>
  <si>
    <t>West Auckland Town A 1</t>
  </si>
  <si>
    <t>Harrogate Railway 1</t>
  </si>
  <si>
    <t>missing</t>
  </si>
  <si>
    <t>Chris Howarth</t>
  </si>
  <si>
    <t>Wes Milnes</t>
  </si>
  <si>
    <t>Andy Woods</t>
  </si>
  <si>
    <t>Delroy Ferguson</t>
  </si>
  <si>
    <t>Craig Laight</t>
  </si>
  <si>
    <t>Graham Marchant</t>
  </si>
  <si>
    <t>Declan Normaschild</t>
  </si>
  <si>
    <t>Steve Nicholson</t>
  </si>
  <si>
    <t>Will Ryder</t>
  </si>
  <si>
    <t>Jay Sobers</t>
  </si>
  <si>
    <t>Demi Kyriacou</t>
  </si>
  <si>
    <t>Phil Turner</t>
  </si>
  <si>
    <t>Chris Fawcus</t>
  </si>
  <si>
    <t>Andy Shields</t>
  </si>
  <si>
    <t>Chris Hitchings</t>
  </si>
  <si>
    <t>Tom Denton</t>
  </si>
  <si>
    <t>Bobby Stevenson</t>
  </si>
  <si>
    <t>Adam Jones</t>
  </si>
  <si>
    <t>Blake Norton</t>
  </si>
  <si>
    <t>Gareth Stoker</t>
  </si>
  <si>
    <t>Rob MacQuarrie</t>
  </si>
  <si>
    <t>Jonathan Jackson</t>
  </si>
  <si>
    <t>Steve Kenworthy</t>
  </si>
  <si>
    <t>Paddy Mumbly</t>
  </si>
  <si>
    <t>Chris Coupe</t>
  </si>
  <si>
    <t>Tom Bucknall</t>
  </si>
  <si>
    <t>Damien Henderson</t>
  </si>
  <si>
    <t xml:space="preserve">Lee Wilson </t>
  </si>
  <si>
    <t>Dominique Blair</t>
  </si>
  <si>
    <t>Will McGahan</t>
  </si>
  <si>
    <t>Andy Battye</t>
  </si>
  <si>
    <t>Darren Kendall</t>
  </si>
  <si>
    <t>Barry Rothera</t>
  </si>
  <si>
    <t>Tom Agus</t>
  </si>
  <si>
    <t>Marc Townsend</t>
  </si>
  <si>
    <t>Dale Smith</t>
  </si>
  <si>
    <t>Gary Shaw</t>
  </si>
  <si>
    <t>Asif Hussain</t>
  </si>
  <si>
    <t>Andy Shuttleworth</t>
  </si>
  <si>
    <t>Danny Trueman</t>
  </si>
  <si>
    <t>Ash Duncan</t>
  </si>
  <si>
    <t>Chris Collinson</t>
  </si>
  <si>
    <t>Richard Lavery</t>
  </si>
  <si>
    <t>Brian O'Callaghan</t>
  </si>
  <si>
    <t>Craig Smith</t>
  </si>
  <si>
    <t>Wayne Anderson</t>
  </si>
  <si>
    <t>Ian Brock</t>
  </si>
  <si>
    <t>Wayne Shooter</t>
  </si>
  <si>
    <t>Daniel Silharry</t>
  </si>
  <si>
    <t>Mick Amos</t>
  </si>
  <si>
    <t>Ashley Brothers</t>
  </si>
  <si>
    <t>Chris Woods</t>
  </si>
  <si>
    <t>Last season</t>
  </si>
  <si>
    <t>Prior to last season</t>
  </si>
  <si>
    <t>Juniors</t>
  </si>
  <si>
    <t>6X5</t>
  </si>
  <si>
    <t>5X3</t>
  </si>
  <si>
    <t>FAC &amp; FAT&amp;WRCC</t>
  </si>
  <si>
    <t xml:space="preserve">UCC &amp; UPC </t>
  </si>
  <si>
    <t>West Auckland Town A 1 missing</t>
  </si>
  <si>
    <t>Harrogate Railway 1 missing</t>
  </si>
  <si>
    <t xml:space="preserve">Goals 2007/2008 </t>
  </si>
  <si>
    <t>Cup</t>
  </si>
  <si>
    <t>NPL CC</t>
  </si>
  <si>
    <t>Goals</t>
  </si>
  <si>
    <t>Howarth *</t>
  </si>
  <si>
    <t>Marchant</t>
  </si>
  <si>
    <t>Ferguson</t>
  </si>
  <si>
    <t>Denton</t>
  </si>
  <si>
    <t>Kyriacou</t>
  </si>
  <si>
    <t>Ryder</t>
  </si>
  <si>
    <t>Sobers</t>
  </si>
  <si>
    <t>Milnes</t>
  </si>
  <si>
    <t>Nicholson</t>
  </si>
  <si>
    <t>Henderson</t>
  </si>
  <si>
    <t>Shaw</t>
  </si>
  <si>
    <t>Norton</t>
  </si>
  <si>
    <t>Agus</t>
  </si>
  <si>
    <t>Mumbly</t>
  </si>
  <si>
    <t>Blair</t>
  </si>
  <si>
    <t>Shuttleworth</t>
  </si>
  <si>
    <t>Hitchings</t>
  </si>
  <si>
    <t>Townsend</t>
  </si>
  <si>
    <t>Trueman *</t>
  </si>
  <si>
    <t>Fawcus *</t>
  </si>
  <si>
    <t>* Penalty Shoot Out v Garforth UPC 1st Round</t>
  </si>
  <si>
    <t>Fawcus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</si>
</sst>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ill="1" applyAlignment="1" quotePrefix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 shrinkToFit="1"/>
    </xf>
    <xf numFmtId="16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8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9" xfId="0" applyFont="1" applyFill="1" applyBorder="1" applyAlignment="1" quotePrefix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 quotePrefix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9"/>
  <sheetViews>
    <sheetView workbookViewId="0" topLeftCell="A1">
      <selection activeCell="G60" sqref="G60"/>
    </sheetView>
  </sheetViews>
  <sheetFormatPr defaultColWidth="9.140625" defaultRowHeight="12.75"/>
  <cols>
    <col min="1" max="1" width="10.00390625" style="0" customWidth="1"/>
    <col min="2" max="2" width="4.28125" style="0" customWidth="1"/>
    <col min="3" max="3" width="19.7109375" style="0" customWidth="1"/>
    <col min="4" max="4" width="14.8515625" style="0" customWidth="1"/>
    <col min="5" max="5" width="4.8515625" style="5" customWidth="1"/>
    <col min="6" max="6" width="9.7109375" style="0" customWidth="1"/>
    <col min="7" max="7" width="7.57421875" style="5" customWidth="1"/>
    <col min="8" max="8" width="8.28125" style="0" customWidth="1"/>
    <col min="9" max="9" width="7.5742187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11.140625" style="0" customWidth="1"/>
    <col min="14" max="14" width="9.421875" style="0" customWidth="1"/>
    <col min="15" max="15" width="11.57421875" style="0" customWidth="1"/>
    <col min="16" max="16" width="10.57421875" style="0" customWidth="1"/>
    <col min="17" max="17" width="11.7109375" style="0" customWidth="1"/>
    <col min="18" max="18" width="11.140625" style="0" customWidth="1"/>
    <col min="19" max="19" width="12.00390625" style="0" customWidth="1"/>
    <col min="20" max="20" width="11.421875" style="0" customWidth="1"/>
    <col min="21" max="21" width="12.421875" style="0" customWidth="1"/>
    <col min="22" max="22" width="10.28125" style="0" customWidth="1"/>
    <col min="23" max="23" width="11.140625" style="0" customWidth="1"/>
  </cols>
  <sheetData>
    <row r="1" spans="1:29" ht="15.75">
      <c r="A1" s="1" t="s">
        <v>39</v>
      </c>
      <c r="B1" s="8"/>
      <c r="C1" s="8"/>
      <c r="D1" s="8"/>
      <c r="E1" s="9"/>
      <c r="F1" s="8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"/>
      <c r="AC1" s="8"/>
    </row>
    <row r="2" spans="1:29" ht="12.75">
      <c r="A2" s="2" t="s">
        <v>0</v>
      </c>
      <c r="B2" s="8"/>
      <c r="C2" s="8"/>
      <c r="D2" s="8"/>
      <c r="E2" s="9"/>
      <c r="F2" s="8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8"/>
      <c r="AC2" s="8"/>
    </row>
    <row r="3" spans="1:29" s="6" customFormat="1" ht="12.75" customHeight="1">
      <c r="A3" s="10" t="s">
        <v>1</v>
      </c>
      <c r="B3" s="10"/>
      <c r="C3" s="10" t="s">
        <v>2</v>
      </c>
      <c r="D3" s="10" t="s">
        <v>3</v>
      </c>
      <c r="E3" s="10"/>
      <c r="F3" s="10" t="s">
        <v>4</v>
      </c>
      <c r="G3" s="10" t="s">
        <v>5</v>
      </c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0">
        <v>10</v>
      </c>
      <c r="R3" s="10">
        <v>11</v>
      </c>
      <c r="S3" s="10">
        <v>12</v>
      </c>
      <c r="T3" s="10">
        <v>14</v>
      </c>
      <c r="U3" s="10">
        <v>15</v>
      </c>
      <c r="V3" s="10">
        <v>16</v>
      </c>
      <c r="W3" s="10">
        <v>17</v>
      </c>
      <c r="X3" s="11"/>
      <c r="Y3" s="11"/>
      <c r="Z3" s="11"/>
      <c r="AA3" s="11"/>
      <c r="AB3" s="11"/>
      <c r="AC3" s="11"/>
    </row>
    <row r="4" spans="1:29" s="6" customFormat="1" ht="12.75" customHeight="1">
      <c r="A4" s="12" t="s">
        <v>73</v>
      </c>
      <c r="B4" s="12" t="s">
        <v>6</v>
      </c>
      <c r="C4" s="13" t="s">
        <v>30</v>
      </c>
      <c r="D4" s="12" t="s">
        <v>7</v>
      </c>
      <c r="E4" s="14" t="s">
        <v>11</v>
      </c>
      <c r="F4" s="15" t="s">
        <v>80</v>
      </c>
      <c r="G4" s="14">
        <v>107</v>
      </c>
      <c r="H4" s="12" t="s">
        <v>82</v>
      </c>
      <c r="I4" s="12" t="s">
        <v>83</v>
      </c>
      <c r="J4" s="12" t="s">
        <v>216</v>
      </c>
      <c r="K4" s="12" t="s">
        <v>92</v>
      </c>
      <c r="L4" s="12" t="s">
        <v>84</v>
      </c>
      <c r="M4" s="12" t="s">
        <v>85</v>
      </c>
      <c r="N4" s="12" t="s">
        <v>86</v>
      </c>
      <c r="O4" s="12" t="s">
        <v>87</v>
      </c>
      <c r="P4" s="12" t="s">
        <v>93</v>
      </c>
      <c r="Q4" s="12" t="s">
        <v>88</v>
      </c>
      <c r="R4" s="12" t="s">
        <v>96</v>
      </c>
      <c r="S4" s="28" t="s">
        <v>91</v>
      </c>
      <c r="T4" s="28" t="s">
        <v>94</v>
      </c>
      <c r="U4" s="28" t="s">
        <v>95</v>
      </c>
      <c r="V4" s="12"/>
      <c r="W4" s="12"/>
      <c r="X4" s="11"/>
      <c r="Y4" s="11"/>
      <c r="Z4" s="11"/>
      <c r="AA4" s="11"/>
      <c r="AB4" s="11"/>
      <c r="AC4" s="11"/>
    </row>
    <row r="5" spans="1:29" s="6" customFormat="1" ht="12.75" customHeight="1">
      <c r="A5" s="12" t="s">
        <v>34</v>
      </c>
      <c r="B5" s="12" t="s">
        <v>9</v>
      </c>
      <c r="C5" s="12" t="s">
        <v>17</v>
      </c>
      <c r="D5" s="12" t="s">
        <v>7</v>
      </c>
      <c r="E5" s="14" t="s">
        <v>8</v>
      </c>
      <c r="F5" s="15" t="s">
        <v>81</v>
      </c>
      <c r="G5" s="14">
        <v>295</v>
      </c>
      <c r="H5" s="12" t="s">
        <v>82</v>
      </c>
      <c r="I5" s="12" t="s">
        <v>83</v>
      </c>
      <c r="J5" s="12" t="s">
        <v>84</v>
      </c>
      <c r="K5" s="12" t="s">
        <v>97</v>
      </c>
      <c r="L5" s="12" t="s">
        <v>216</v>
      </c>
      <c r="M5" s="12" t="s">
        <v>98</v>
      </c>
      <c r="N5" s="12" t="s">
        <v>85</v>
      </c>
      <c r="O5" s="12" t="s">
        <v>86</v>
      </c>
      <c r="P5" s="12" t="s">
        <v>89</v>
      </c>
      <c r="Q5" s="13" t="s">
        <v>102</v>
      </c>
      <c r="R5" s="12" t="s">
        <v>90</v>
      </c>
      <c r="S5" s="28" t="s">
        <v>100</v>
      </c>
      <c r="T5" s="28" t="s">
        <v>101</v>
      </c>
      <c r="U5" s="28" t="s">
        <v>99</v>
      </c>
      <c r="V5" s="12"/>
      <c r="W5" s="12"/>
      <c r="X5" s="11"/>
      <c r="Y5" s="11"/>
      <c r="Z5" s="11"/>
      <c r="AA5" s="11"/>
      <c r="AB5" s="11"/>
      <c r="AC5" s="11"/>
    </row>
    <row r="6" spans="1:29" s="6" customFormat="1" ht="12.75" customHeight="1">
      <c r="A6" s="12" t="s">
        <v>35</v>
      </c>
      <c r="B6" s="12" t="s">
        <v>6</v>
      </c>
      <c r="C6" s="12" t="s">
        <v>26</v>
      </c>
      <c r="D6" s="12" t="s">
        <v>7</v>
      </c>
      <c r="E6" s="14" t="s">
        <v>8</v>
      </c>
      <c r="F6" s="15" t="s">
        <v>108</v>
      </c>
      <c r="G6" s="14">
        <v>258</v>
      </c>
      <c r="H6" s="12" t="s">
        <v>82</v>
      </c>
      <c r="I6" s="12" t="s">
        <v>85</v>
      </c>
      <c r="J6" s="12" t="s">
        <v>83</v>
      </c>
      <c r="K6" s="12" t="s">
        <v>97</v>
      </c>
      <c r="L6" s="12" t="s">
        <v>98</v>
      </c>
      <c r="M6" s="12" t="s">
        <v>84</v>
      </c>
      <c r="N6" s="12" t="s">
        <v>87</v>
      </c>
      <c r="O6" s="12" t="s">
        <v>109</v>
      </c>
      <c r="P6" s="13" t="s">
        <v>113</v>
      </c>
      <c r="Q6" s="12" t="s">
        <v>90</v>
      </c>
      <c r="R6" s="13" t="s">
        <v>110</v>
      </c>
      <c r="S6" s="28" t="s">
        <v>111</v>
      </c>
      <c r="T6" s="28" t="s">
        <v>112</v>
      </c>
      <c r="U6" s="28" t="s">
        <v>106</v>
      </c>
      <c r="V6" s="12"/>
      <c r="W6" s="12"/>
      <c r="X6" s="11"/>
      <c r="Y6" s="11"/>
      <c r="Z6" s="11"/>
      <c r="AA6" s="11"/>
      <c r="AB6" s="11"/>
      <c r="AC6" s="11"/>
    </row>
    <row r="7" spans="1:29" s="6" customFormat="1" ht="12.75" customHeight="1">
      <c r="A7" s="12" t="s">
        <v>36</v>
      </c>
      <c r="B7" s="12" t="s">
        <v>13</v>
      </c>
      <c r="C7" s="13" t="s">
        <v>37</v>
      </c>
      <c r="D7" s="12" t="s">
        <v>7</v>
      </c>
      <c r="E7" s="14" t="s">
        <v>11</v>
      </c>
      <c r="F7" s="15" t="s">
        <v>81</v>
      </c>
      <c r="G7" s="14">
        <v>144</v>
      </c>
      <c r="H7" s="12" t="s">
        <v>82</v>
      </c>
      <c r="I7" s="12" t="s">
        <v>85</v>
      </c>
      <c r="J7" s="12" t="s">
        <v>83</v>
      </c>
      <c r="K7" s="12" t="s">
        <v>97</v>
      </c>
      <c r="L7" s="12" t="s">
        <v>216</v>
      </c>
      <c r="M7" s="12" t="s">
        <v>104</v>
      </c>
      <c r="N7" s="12" t="s">
        <v>86</v>
      </c>
      <c r="O7" s="12" t="s">
        <v>93</v>
      </c>
      <c r="P7" s="12" t="s">
        <v>87</v>
      </c>
      <c r="Q7" s="12" t="s">
        <v>90</v>
      </c>
      <c r="R7" s="13" t="s">
        <v>107</v>
      </c>
      <c r="S7" s="28" t="s">
        <v>105</v>
      </c>
      <c r="T7" s="28" t="s">
        <v>106</v>
      </c>
      <c r="U7" s="28" t="s">
        <v>99</v>
      </c>
      <c r="V7" s="12"/>
      <c r="W7" s="12"/>
      <c r="X7" s="11"/>
      <c r="Y7" s="11"/>
      <c r="Z7" s="11"/>
      <c r="AA7" s="11"/>
      <c r="AB7" s="11"/>
      <c r="AC7" s="11"/>
    </row>
    <row r="8" spans="1:29" s="6" customFormat="1" ht="12.75" customHeight="1">
      <c r="A8" s="12" t="s">
        <v>103</v>
      </c>
      <c r="B8" s="12" t="s">
        <v>32</v>
      </c>
      <c r="C8" s="13" t="s">
        <v>38</v>
      </c>
      <c r="D8" s="12" t="s">
        <v>7</v>
      </c>
      <c r="E8" s="14" t="s">
        <v>11</v>
      </c>
      <c r="F8" s="15" t="s">
        <v>81</v>
      </c>
      <c r="G8" s="14">
        <v>159</v>
      </c>
      <c r="H8" s="12" t="s">
        <v>82</v>
      </c>
      <c r="I8" s="12" t="s">
        <v>85</v>
      </c>
      <c r="J8" s="12" t="s">
        <v>83</v>
      </c>
      <c r="K8" s="12" t="s">
        <v>97</v>
      </c>
      <c r="L8" s="12" t="s">
        <v>216</v>
      </c>
      <c r="M8" s="12" t="s">
        <v>84</v>
      </c>
      <c r="N8" s="12" t="s">
        <v>124</v>
      </c>
      <c r="O8" s="12" t="s">
        <v>86</v>
      </c>
      <c r="P8" s="13" t="s">
        <v>102</v>
      </c>
      <c r="Q8" s="12" t="s">
        <v>90</v>
      </c>
      <c r="R8" s="12" t="s">
        <v>122</v>
      </c>
      <c r="S8" s="28" t="s">
        <v>111</v>
      </c>
      <c r="T8" s="28" t="s">
        <v>101</v>
      </c>
      <c r="U8" s="28" t="s">
        <v>123</v>
      </c>
      <c r="V8" s="12"/>
      <c r="W8" s="12"/>
      <c r="X8" s="11"/>
      <c r="Y8" s="11"/>
      <c r="Z8" s="11"/>
      <c r="AA8" s="11"/>
      <c r="AB8" s="11"/>
      <c r="AC8" s="11"/>
    </row>
    <row r="9" spans="1:29" s="6" customFormat="1" ht="12.75" customHeight="1">
      <c r="A9" s="12" t="s">
        <v>15</v>
      </c>
      <c r="B9" s="12" t="s">
        <v>33</v>
      </c>
      <c r="C9" s="12" t="s">
        <v>12</v>
      </c>
      <c r="D9" s="12" t="s">
        <v>7</v>
      </c>
      <c r="E9" s="14" t="s">
        <v>8</v>
      </c>
      <c r="F9" s="15" t="s">
        <v>125</v>
      </c>
      <c r="G9" s="14">
        <v>121</v>
      </c>
      <c r="H9" s="12" t="s">
        <v>126</v>
      </c>
      <c r="I9" s="12" t="s">
        <v>85</v>
      </c>
      <c r="J9" s="12" t="s">
        <v>83</v>
      </c>
      <c r="K9" s="12" t="s">
        <v>97</v>
      </c>
      <c r="L9" s="13" t="s">
        <v>217</v>
      </c>
      <c r="M9" s="12" t="s">
        <v>84</v>
      </c>
      <c r="N9" s="12" t="s">
        <v>127</v>
      </c>
      <c r="O9" s="12" t="s">
        <v>130</v>
      </c>
      <c r="P9" s="12" t="s">
        <v>135</v>
      </c>
      <c r="Q9" s="13" t="s">
        <v>128</v>
      </c>
      <c r="R9" s="12" t="s">
        <v>129</v>
      </c>
      <c r="S9" s="28" t="s">
        <v>95</v>
      </c>
      <c r="T9" s="28" t="s">
        <v>131</v>
      </c>
      <c r="U9" s="28" t="s">
        <v>132</v>
      </c>
      <c r="V9" s="12"/>
      <c r="W9" s="12"/>
      <c r="X9" s="11"/>
      <c r="Y9" s="11"/>
      <c r="Z9" s="11"/>
      <c r="AA9" s="11"/>
      <c r="AB9" s="11"/>
      <c r="AC9" s="11"/>
    </row>
    <row r="10" spans="1:29" s="6" customFormat="1" ht="12.75" customHeight="1">
      <c r="A10" s="28" t="s">
        <v>40</v>
      </c>
      <c r="B10" s="28" t="s">
        <v>6</v>
      </c>
      <c r="C10" s="40" t="s">
        <v>20</v>
      </c>
      <c r="D10" s="40" t="s">
        <v>18</v>
      </c>
      <c r="E10" s="29" t="s">
        <v>11</v>
      </c>
      <c r="F10" s="36" t="s">
        <v>133</v>
      </c>
      <c r="G10" s="29">
        <v>162</v>
      </c>
      <c r="H10" s="28" t="s">
        <v>126</v>
      </c>
      <c r="I10" s="28" t="s">
        <v>85</v>
      </c>
      <c r="J10" s="28" t="s">
        <v>84</v>
      </c>
      <c r="K10" s="28" t="s">
        <v>136</v>
      </c>
      <c r="L10" s="28" t="s">
        <v>216</v>
      </c>
      <c r="M10" s="28" t="s">
        <v>142</v>
      </c>
      <c r="N10" s="28" t="s">
        <v>124</v>
      </c>
      <c r="O10" s="28" t="s">
        <v>83</v>
      </c>
      <c r="P10" s="28" t="s">
        <v>135</v>
      </c>
      <c r="Q10" s="40" t="s">
        <v>128</v>
      </c>
      <c r="R10" s="28" t="s">
        <v>87</v>
      </c>
      <c r="S10" s="28" t="s">
        <v>134</v>
      </c>
      <c r="T10" s="28" t="s">
        <v>138</v>
      </c>
      <c r="U10" s="28" t="s">
        <v>139</v>
      </c>
      <c r="V10" s="28" t="s">
        <v>140</v>
      </c>
      <c r="W10" s="28" t="s">
        <v>137</v>
      </c>
      <c r="X10" s="11"/>
      <c r="Y10" s="11"/>
      <c r="Z10" s="11"/>
      <c r="AA10" s="11"/>
      <c r="AB10" s="11"/>
      <c r="AC10" s="11"/>
    </row>
    <row r="11" spans="1:29" s="6" customFormat="1" ht="12.75" customHeight="1">
      <c r="A11" s="28" t="s">
        <v>42</v>
      </c>
      <c r="B11" s="28" t="s">
        <v>6</v>
      </c>
      <c r="C11" s="28" t="s">
        <v>43</v>
      </c>
      <c r="D11" s="28" t="s">
        <v>7</v>
      </c>
      <c r="E11" s="29" t="s">
        <v>8</v>
      </c>
      <c r="F11" s="36" t="s">
        <v>133</v>
      </c>
      <c r="G11" s="29">
        <v>101</v>
      </c>
      <c r="H11" s="37" t="s">
        <v>126</v>
      </c>
      <c r="I11" s="28" t="s">
        <v>85</v>
      </c>
      <c r="J11" s="28" t="s">
        <v>83</v>
      </c>
      <c r="K11" s="28" t="s">
        <v>142</v>
      </c>
      <c r="L11" s="28" t="s">
        <v>124</v>
      </c>
      <c r="M11" s="28" t="s">
        <v>84</v>
      </c>
      <c r="N11" s="28" t="s">
        <v>86</v>
      </c>
      <c r="O11" s="28" t="s">
        <v>97</v>
      </c>
      <c r="P11" s="40" t="s">
        <v>113</v>
      </c>
      <c r="Q11" s="28" t="s">
        <v>143</v>
      </c>
      <c r="R11" s="28" t="s">
        <v>87</v>
      </c>
      <c r="S11" s="31" t="s">
        <v>145</v>
      </c>
      <c r="T11" s="31" t="s">
        <v>144</v>
      </c>
      <c r="U11" s="31" t="s">
        <v>140</v>
      </c>
      <c r="V11" s="28"/>
      <c r="W11" s="28"/>
      <c r="X11" s="11"/>
      <c r="Y11" s="11"/>
      <c r="Z11" s="11"/>
      <c r="AA11" s="11"/>
      <c r="AB11" s="11"/>
      <c r="AC11" s="11"/>
    </row>
    <row r="12" spans="1:29" s="6" customFormat="1" ht="12.75" customHeight="1">
      <c r="A12" s="28" t="s">
        <v>19</v>
      </c>
      <c r="B12" s="28" t="s">
        <v>9</v>
      </c>
      <c r="C12" s="40" t="s">
        <v>12</v>
      </c>
      <c r="D12" s="28" t="s">
        <v>7</v>
      </c>
      <c r="E12" s="29" t="s">
        <v>11</v>
      </c>
      <c r="F12" s="36" t="s">
        <v>81</v>
      </c>
      <c r="G12" s="29">
        <v>115</v>
      </c>
      <c r="H12" s="28" t="s">
        <v>146</v>
      </c>
      <c r="I12" s="28" t="s">
        <v>85</v>
      </c>
      <c r="J12" s="28" t="s">
        <v>83</v>
      </c>
      <c r="K12" s="28" t="s">
        <v>136</v>
      </c>
      <c r="L12" s="46" t="s">
        <v>142</v>
      </c>
      <c r="M12" s="40" t="s">
        <v>149</v>
      </c>
      <c r="N12" s="28" t="s">
        <v>87</v>
      </c>
      <c r="O12" s="28" t="s">
        <v>124</v>
      </c>
      <c r="P12" s="28" t="s">
        <v>96</v>
      </c>
      <c r="Q12" s="28" t="s">
        <v>90</v>
      </c>
      <c r="R12" s="28" t="s">
        <v>88</v>
      </c>
      <c r="S12" s="47" t="s">
        <v>148</v>
      </c>
      <c r="T12" s="31" t="s">
        <v>112</v>
      </c>
      <c r="U12" s="31" t="s">
        <v>147</v>
      </c>
      <c r="V12" s="48"/>
      <c r="W12" s="48"/>
      <c r="X12" s="11"/>
      <c r="Y12" s="11"/>
      <c r="Z12" s="11"/>
      <c r="AA12" s="11"/>
      <c r="AB12" s="11"/>
      <c r="AC12" s="11"/>
    </row>
    <row r="13" spans="1:29" s="6" customFormat="1" ht="12.75" customHeight="1">
      <c r="A13" s="28" t="s">
        <v>44</v>
      </c>
      <c r="B13" s="28" t="s">
        <v>6</v>
      </c>
      <c r="C13" s="63" t="s">
        <v>43</v>
      </c>
      <c r="D13" s="28" t="s">
        <v>7</v>
      </c>
      <c r="E13" s="29" t="s">
        <v>11</v>
      </c>
      <c r="F13" s="36" t="s">
        <v>150</v>
      </c>
      <c r="G13" s="29">
        <v>104</v>
      </c>
      <c r="H13" s="28" t="s">
        <v>146</v>
      </c>
      <c r="I13" s="28" t="s">
        <v>85</v>
      </c>
      <c r="J13" s="28" t="s">
        <v>83</v>
      </c>
      <c r="K13" s="28" t="s">
        <v>97</v>
      </c>
      <c r="L13" s="28" t="s">
        <v>142</v>
      </c>
      <c r="M13" s="28" t="s">
        <v>84</v>
      </c>
      <c r="N13" s="49" t="s">
        <v>152</v>
      </c>
      <c r="O13" s="50" t="s">
        <v>151</v>
      </c>
      <c r="P13" s="50" t="s">
        <v>89</v>
      </c>
      <c r="Q13" s="50" t="s">
        <v>90</v>
      </c>
      <c r="R13" s="50" t="s">
        <v>88</v>
      </c>
      <c r="S13" s="50" t="s">
        <v>153</v>
      </c>
      <c r="T13" s="50" t="s">
        <v>154</v>
      </c>
      <c r="U13" s="50" t="s">
        <v>155</v>
      </c>
      <c r="V13" s="51"/>
      <c r="W13" s="51"/>
      <c r="X13" s="11"/>
      <c r="Y13" s="11"/>
      <c r="Z13" s="11"/>
      <c r="AA13" s="11"/>
      <c r="AB13" s="11"/>
      <c r="AC13" s="11"/>
    </row>
    <row r="14" spans="1:29" s="6" customFormat="1" ht="12.75" customHeight="1">
      <c r="A14" s="28" t="s">
        <v>45</v>
      </c>
      <c r="B14" s="28" t="s">
        <v>9</v>
      </c>
      <c r="C14" s="28" t="s">
        <v>38</v>
      </c>
      <c r="D14" s="28" t="s">
        <v>7</v>
      </c>
      <c r="E14" s="29" t="s">
        <v>8</v>
      </c>
      <c r="F14" s="36" t="s">
        <v>80</v>
      </c>
      <c r="G14" s="29">
        <v>265</v>
      </c>
      <c r="H14" s="28" t="s">
        <v>146</v>
      </c>
      <c r="I14" s="28" t="s">
        <v>85</v>
      </c>
      <c r="J14" s="28" t="s">
        <v>104</v>
      </c>
      <c r="K14" s="28" t="s">
        <v>97</v>
      </c>
      <c r="L14" s="28" t="s">
        <v>142</v>
      </c>
      <c r="M14" s="28" t="s">
        <v>93</v>
      </c>
      <c r="N14" s="50" t="s">
        <v>83</v>
      </c>
      <c r="O14" s="50" t="s">
        <v>124</v>
      </c>
      <c r="P14" s="50" t="s">
        <v>87</v>
      </c>
      <c r="Q14" s="50" t="s">
        <v>143</v>
      </c>
      <c r="R14" s="50" t="s">
        <v>88</v>
      </c>
      <c r="S14" s="50" t="s">
        <v>156</v>
      </c>
      <c r="T14" s="50" t="s">
        <v>157</v>
      </c>
      <c r="U14" s="50" t="s">
        <v>250</v>
      </c>
      <c r="V14" s="51"/>
      <c r="W14" s="51"/>
      <c r="X14" s="11"/>
      <c r="Y14" s="11"/>
      <c r="Z14" s="11"/>
      <c r="AA14" s="11"/>
      <c r="AB14" s="11"/>
      <c r="AC14" s="11"/>
    </row>
    <row r="15" spans="1:29" s="6" customFormat="1" ht="12.75" customHeight="1">
      <c r="A15" s="28" t="s">
        <v>47</v>
      </c>
      <c r="B15" s="28" t="s">
        <v>6</v>
      </c>
      <c r="C15" s="40" t="s">
        <v>21</v>
      </c>
      <c r="D15" s="28" t="s">
        <v>7</v>
      </c>
      <c r="E15" s="29" t="s">
        <v>11</v>
      </c>
      <c r="F15" s="36" t="s">
        <v>158</v>
      </c>
      <c r="G15" s="29">
        <v>216</v>
      </c>
      <c r="H15" s="28" t="s">
        <v>146</v>
      </c>
      <c r="I15" s="28" t="s">
        <v>142</v>
      </c>
      <c r="J15" s="28" t="s">
        <v>83</v>
      </c>
      <c r="K15" s="28" t="s">
        <v>97</v>
      </c>
      <c r="L15" s="28" t="s">
        <v>216</v>
      </c>
      <c r="M15" s="28" t="s">
        <v>161</v>
      </c>
      <c r="N15" s="49" t="s">
        <v>160</v>
      </c>
      <c r="O15" s="50" t="s">
        <v>93</v>
      </c>
      <c r="P15" s="50" t="s">
        <v>87</v>
      </c>
      <c r="Q15" s="50" t="s">
        <v>90</v>
      </c>
      <c r="R15" s="50" t="s">
        <v>88</v>
      </c>
      <c r="S15" s="50" t="s">
        <v>163</v>
      </c>
      <c r="T15" s="50" t="s">
        <v>162</v>
      </c>
      <c r="U15" s="50" t="s">
        <v>164</v>
      </c>
      <c r="V15" s="50"/>
      <c r="W15" s="50"/>
      <c r="X15" s="11"/>
      <c r="Y15" s="11"/>
      <c r="Z15" s="11"/>
      <c r="AA15" s="11"/>
      <c r="AB15" s="11"/>
      <c r="AC15" s="11"/>
    </row>
    <row r="16" spans="1:47" s="6" customFormat="1" ht="12.75" customHeight="1">
      <c r="A16" s="12" t="s">
        <v>46</v>
      </c>
      <c r="B16" s="12" t="s">
        <v>9</v>
      </c>
      <c r="C16" s="12" t="s">
        <v>24</v>
      </c>
      <c r="D16" s="12" t="s">
        <v>7</v>
      </c>
      <c r="E16" s="14" t="s">
        <v>8</v>
      </c>
      <c r="F16" s="15" t="s">
        <v>166</v>
      </c>
      <c r="G16" s="14">
        <v>243</v>
      </c>
      <c r="H16" s="12" t="s">
        <v>146</v>
      </c>
      <c r="I16" s="12" t="s">
        <v>159</v>
      </c>
      <c r="J16" s="12" t="s">
        <v>83</v>
      </c>
      <c r="K16" s="12" t="s">
        <v>97</v>
      </c>
      <c r="L16" s="12" t="s">
        <v>216</v>
      </c>
      <c r="M16" s="11" t="s">
        <v>142</v>
      </c>
      <c r="N16" s="11" t="s">
        <v>85</v>
      </c>
      <c r="O16" s="11" t="s">
        <v>87</v>
      </c>
      <c r="P16" s="11" t="s">
        <v>167</v>
      </c>
      <c r="Q16" s="11" t="s">
        <v>90</v>
      </c>
      <c r="R16" s="11" t="s">
        <v>88</v>
      </c>
      <c r="S16" s="50" t="s">
        <v>140</v>
      </c>
      <c r="T16" s="50" t="s">
        <v>168</v>
      </c>
      <c r="U16" s="11" t="s">
        <v>169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s="6" customFormat="1" ht="12.75" customHeight="1">
      <c r="A17" s="28" t="s">
        <v>141</v>
      </c>
      <c r="B17" s="28" t="s">
        <v>6</v>
      </c>
      <c r="C17" s="44" t="s">
        <v>165</v>
      </c>
      <c r="D17" s="28" t="s">
        <v>7</v>
      </c>
      <c r="E17" s="29" t="s">
        <v>8</v>
      </c>
      <c r="F17" s="15" t="s">
        <v>171</v>
      </c>
      <c r="G17" s="14">
        <v>1402</v>
      </c>
      <c r="H17" s="12" t="s">
        <v>146</v>
      </c>
      <c r="I17" s="12" t="s">
        <v>85</v>
      </c>
      <c r="J17" s="12" t="s">
        <v>104</v>
      </c>
      <c r="K17" s="12" t="s">
        <v>120</v>
      </c>
      <c r="L17" s="12" t="s">
        <v>216</v>
      </c>
      <c r="M17" s="52" t="s">
        <v>174</v>
      </c>
      <c r="N17" s="11" t="s">
        <v>159</v>
      </c>
      <c r="O17" s="11" t="s">
        <v>172</v>
      </c>
      <c r="P17" s="52" t="s">
        <v>102</v>
      </c>
      <c r="Q17" s="11" t="s">
        <v>90</v>
      </c>
      <c r="R17" s="11" t="s">
        <v>88</v>
      </c>
      <c r="S17" s="50" t="s">
        <v>140</v>
      </c>
      <c r="T17" s="50" t="s">
        <v>162</v>
      </c>
      <c r="U17" s="11" t="s">
        <v>173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s="6" customFormat="1" ht="12.75" customHeight="1">
      <c r="A18" s="12" t="s">
        <v>48</v>
      </c>
      <c r="B18" s="12" t="s">
        <v>9</v>
      </c>
      <c r="C18" s="13" t="s">
        <v>49</v>
      </c>
      <c r="D18" s="12" t="s">
        <v>7</v>
      </c>
      <c r="E18" s="14" t="s">
        <v>11</v>
      </c>
      <c r="F18" s="15" t="s">
        <v>176</v>
      </c>
      <c r="G18" s="14">
        <v>147</v>
      </c>
      <c r="H18" s="12" t="s">
        <v>146</v>
      </c>
      <c r="I18" s="13" t="s">
        <v>160</v>
      </c>
      <c r="J18" s="12" t="s">
        <v>83</v>
      </c>
      <c r="K18" s="12" t="s">
        <v>97</v>
      </c>
      <c r="L18" s="12" t="s">
        <v>120</v>
      </c>
      <c r="M18" s="11" t="s">
        <v>159</v>
      </c>
      <c r="N18" s="11" t="s">
        <v>87</v>
      </c>
      <c r="O18" s="11" t="s">
        <v>178</v>
      </c>
      <c r="P18" s="11" t="s">
        <v>179</v>
      </c>
      <c r="Q18" s="11" t="s">
        <v>143</v>
      </c>
      <c r="R18" s="11" t="s">
        <v>88</v>
      </c>
      <c r="S18" s="50" t="s">
        <v>180</v>
      </c>
      <c r="T18" s="50" t="s">
        <v>181</v>
      </c>
      <c r="U18" s="11" t="s">
        <v>157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s="6" customFormat="1" ht="12.75" customHeight="1">
      <c r="A19" s="12" t="s">
        <v>50</v>
      </c>
      <c r="B19" s="12" t="s">
        <v>6</v>
      </c>
      <c r="C19" s="13" t="s">
        <v>51</v>
      </c>
      <c r="D19" s="13" t="s">
        <v>52</v>
      </c>
      <c r="E19" s="14" t="s">
        <v>11</v>
      </c>
      <c r="F19" s="15" t="s">
        <v>177</v>
      </c>
      <c r="G19" s="14">
        <v>128</v>
      </c>
      <c r="H19" s="12" t="s">
        <v>182</v>
      </c>
      <c r="I19" s="12" t="s">
        <v>159</v>
      </c>
      <c r="J19" s="12" t="s">
        <v>183</v>
      </c>
      <c r="K19" s="12" t="s">
        <v>136</v>
      </c>
      <c r="L19" s="12" t="s">
        <v>120</v>
      </c>
      <c r="M19" s="11" t="s">
        <v>142</v>
      </c>
      <c r="N19" s="11" t="s">
        <v>87</v>
      </c>
      <c r="O19" s="11" t="s">
        <v>85</v>
      </c>
      <c r="P19" s="11" t="s">
        <v>90</v>
      </c>
      <c r="Q19" s="11" t="s">
        <v>184</v>
      </c>
      <c r="R19" s="11" t="s">
        <v>88</v>
      </c>
      <c r="S19" s="11" t="s">
        <v>185</v>
      </c>
      <c r="T19" s="11" t="s">
        <v>157</v>
      </c>
      <c r="U19" s="11" t="s">
        <v>140</v>
      </c>
      <c r="V19" s="11" t="s">
        <v>186</v>
      </c>
      <c r="W19" s="11" t="s">
        <v>169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s="6" customFormat="1" ht="12.75" customHeight="1">
      <c r="A20" s="12" t="s">
        <v>25</v>
      </c>
      <c r="B20" s="12" t="s">
        <v>33</v>
      </c>
      <c r="C20" s="12" t="s">
        <v>29</v>
      </c>
      <c r="D20" s="12" t="s">
        <v>7</v>
      </c>
      <c r="E20" s="14" t="s">
        <v>8</v>
      </c>
      <c r="F20" s="15" t="s">
        <v>188</v>
      </c>
      <c r="G20" s="14">
        <v>256</v>
      </c>
      <c r="H20" s="12" t="s">
        <v>182</v>
      </c>
      <c r="I20" s="12" t="s">
        <v>85</v>
      </c>
      <c r="J20" s="12" t="s">
        <v>84</v>
      </c>
      <c r="K20" s="12" t="s">
        <v>97</v>
      </c>
      <c r="L20" s="12" t="s">
        <v>189</v>
      </c>
      <c r="M20" s="11" t="s">
        <v>120</v>
      </c>
      <c r="N20" s="11" t="s">
        <v>87</v>
      </c>
      <c r="O20" s="11" t="s">
        <v>178</v>
      </c>
      <c r="P20" s="11" t="s">
        <v>179</v>
      </c>
      <c r="Q20" s="52" t="s">
        <v>193</v>
      </c>
      <c r="R20" s="11" t="s">
        <v>88</v>
      </c>
      <c r="S20" s="11" t="s">
        <v>190</v>
      </c>
      <c r="T20" s="11" t="s">
        <v>191</v>
      </c>
      <c r="U20" s="11" t="s">
        <v>192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s="6" customFormat="1" ht="12.75" customHeight="1">
      <c r="A21" s="12" t="s">
        <v>53</v>
      </c>
      <c r="B21" s="12" t="s">
        <v>6</v>
      </c>
      <c r="C21" s="12" t="s">
        <v>41</v>
      </c>
      <c r="D21" s="12" t="s">
        <v>7</v>
      </c>
      <c r="E21" s="14" t="s">
        <v>8</v>
      </c>
      <c r="F21" s="15" t="s">
        <v>133</v>
      </c>
      <c r="G21" s="14">
        <v>250</v>
      </c>
      <c r="H21" s="12" t="s">
        <v>182</v>
      </c>
      <c r="I21" s="12" t="s">
        <v>159</v>
      </c>
      <c r="J21" s="12" t="s">
        <v>196</v>
      </c>
      <c r="K21" s="12" t="s">
        <v>136</v>
      </c>
      <c r="L21" s="12" t="s">
        <v>201</v>
      </c>
      <c r="M21" s="11" t="s">
        <v>198</v>
      </c>
      <c r="N21" s="11" t="s">
        <v>83</v>
      </c>
      <c r="O21" s="11" t="s">
        <v>85</v>
      </c>
      <c r="P21" s="11" t="s">
        <v>87</v>
      </c>
      <c r="Q21" s="11" t="s">
        <v>202</v>
      </c>
      <c r="R21" s="11" t="s">
        <v>90</v>
      </c>
      <c r="S21" s="11" t="s">
        <v>199</v>
      </c>
      <c r="T21" s="52" t="s">
        <v>200</v>
      </c>
      <c r="U21" s="11" t="s">
        <v>137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s="6" customFormat="1" ht="12.75" customHeight="1">
      <c r="A22" s="28" t="s">
        <v>54</v>
      </c>
      <c r="B22" s="12" t="s">
        <v>9</v>
      </c>
      <c r="C22" s="13" t="s">
        <v>17</v>
      </c>
      <c r="D22" s="12" t="s">
        <v>7</v>
      </c>
      <c r="E22" s="14" t="s">
        <v>11</v>
      </c>
      <c r="F22" s="15" t="s">
        <v>125</v>
      </c>
      <c r="G22" s="29">
        <v>138</v>
      </c>
      <c r="H22" s="12" t="s">
        <v>182</v>
      </c>
      <c r="I22" s="12" t="s">
        <v>159</v>
      </c>
      <c r="J22" s="12" t="s">
        <v>204</v>
      </c>
      <c r="K22" s="12" t="s">
        <v>97</v>
      </c>
      <c r="L22" s="12" t="s">
        <v>198</v>
      </c>
      <c r="M22" s="11" t="s">
        <v>84</v>
      </c>
      <c r="N22" s="11" t="s">
        <v>205</v>
      </c>
      <c r="O22" s="11" t="s">
        <v>85</v>
      </c>
      <c r="P22" s="52" t="s">
        <v>203</v>
      </c>
      <c r="Q22" s="11" t="s">
        <v>143</v>
      </c>
      <c r="R22" s="11" t="s">
        <v>83</v>
      </c>
      <c r="S22" s="11" t="s">
        <v>206</v>
      </c>
      <c r="T22" s="52" t="s">
        <v>207</v>
      </c>
      <c r="U22" s="11" t="s">
        <v>208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2.75" customHeight="1">
      <c r="A23" s="28" t="s">
        <v>55</v>
      </c>
      <c r="B23" s="12" t="s">
        <v>6</v>
      </c>
      <c r="C23" s="12" t="s">
        <v>22</v>
      </c>
      <c r="D23" s="12" t="s">
        <v>7</v>
      </c>
      <c r="E23" s="14" t="s">
        <v>8</v>
      </c>
      <c r="F23" s="15" t="s">
        <v>80</v>
      </c>
      <c r="G23" s="29">
        <v>165</v>
      </c>
      <c r="H23" s="12" t="s">
        <v>182</v>
      </c>
      <c r="I23" s="12" t="s">
        <v>183</v>
      </c>
      <c r="J23" s="12" t="s">
        <v>84</v>
      </c>
      <c r="K23" s="12" t="s">
        <v>97</v>
      </c>
      <c r="L23" s="12" t="s">
        <v>201</v>
      </c>
      <c r="M23" s="11" t="s">
        <v>120</v>
      </c>
      <c r="N23" s="11" t="s">
        <v>87</v>
      </c>
      <c r="O23" s="11" t="s">
        <v>85</v>
      </c>
      <c r="P23" s="11" t="s">
        <v>179</v>
      </c>
      <c r="Q23" s="11" t="s">
        <v>212</v>
      </c>
      <c r="R23" s="11" t="s">
        <v>88</v>
      </c>
      <c r="S23" s="11" t="s">
        <v>209</v>
      </c>
      <c r="T23" s="50" t="s">
        <v>211</v>
      </c>
      <c r="U23" s="50" t="s">
        <v>210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6" customFormat="1" ht="12.75" customHeight="1">
      <c r="A24" s="31" t="s">
        <v>56</v>
      </c>
      <c r="B24" s="32" t="s">
        <v>9</v>
      </c>
      <c r="C24" s="33" t="s">
        <v>23</v>
      </c>
      <c r="D24" s="13" t="s">
        <v>307</v>
      </c>
      <c r="E24" s="34" t="s">
        <v>11</v>
      </c>
      <c r="F24" s="56" t="s">
        <v>214</v>
      </c>
      <c r="G24" s="29">
        <v>55</v>
      </c>
      <c r="H24" s="28" t="s">
        <v>82</v>
      </c>
      <c r="I24" s="28" t="s">
        <v>215</v>
      </c>
      <c r="J24" s="28" t="s">
        <v>84</v>
      </c>
      <c r="K24" s="28" t="s">
        <v>175</v>
      </c>
      <c r="L24" s="28" t="s">
        <v>198</v>
      </c>
      <c r="M24" s="50" t="s">
        <v>197</v>
      </c>
      <c r="N24" s="50" t="s">
        <v>83</v>
      </c>
      <c r="O24" s="50" t="s">
        <v>93</v>
      </c>
      <c r="P24" s="49" t="s">
        <v>218</v>
      </c>
      <c r="Q24" s="49" t="s">
        <v>219</v>
      </c>
      <c r="R24" s="50" t="s">
        <v>88</v>
      </c>
      <c r="S24" s="50" t="s">
        <v>220</v>
      </c>
      <c r="T24" s="50" t="s">
        <v>221</v>
      </c>
      <c r="U24" s="50" t="s">
        <v>222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6" customFormat="1" ht="12.75" customHeight="1">
      <c r="A25" s="37" t="s">
        <v>251</v>
      </c>
      <c r="B25" s="12" t="s">
        <v>6</v>
      </c>
      <c r="C25" s="13" t="s">
        <v>20</v>
      </c>
      <c r="D25" s="12" t="s">
        <v>7</v>
      </c>
      <c r="E25" s="14" t="s">
        <v>11</v>
      </c>
      <c r="F25" s="36" t="s">
        <v>238</v>
      </c>
      <c r="G25" s="29">
        <v>131</v>
      </c>
      <c r="H25" s="28" t="s">
        <v>182</v>
      </c>
      <c r="I25" s="28" t="s">
        <v>215</v>
      </c>
      <c r="J25" s="28" t="s">
        <v>83</v>
      </c>
      <c r="K25" s="28" t="s">
        <v>136</v>
      </c>
      <c r="L25" s="28" t="s">
        <v>198</v>
      </c>
      <c r="M25" s="50" t="s">
        <v>84</v>
      </c>
      <c r="N25" s="50" t="s">
        <v>85</v>
      </c>
      <c r="O25" s="50" t="s">
        <v>87</v>
      </c>
      <c r="P25" s="50" t="s">
        <v>184</v>
      </c>
      <c r="Q25" s="50" t="s">
        <v>187</v>
      </c>
      <c r="R25" s="50" t="s">
        <v>225</v>
      </c>
      <c r="S25" s="50" t="s">
        <v>226</v>
      </c>
      <c r="T25" s="50" t="s">
        <v>227</v>
      </c>
      <c r="U25" s="50" t="s">
        <v>228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6" customFormat="1" ht="12.75" customHeight="1">
      <c r="A26" s="31" t="s">
        <v>194</v>
      </c>
      <c r="B26" s="31" t="s">
        <v>33</v>
      </c>
      <c r="C26" s="59" t="s">
        <v>213</v>
      </c>
      <c r="D26" s="28" t="s">
        <v>195</v>
      </c>
      <c r="E26" s="29" t="s">
        <v>8</v>
      </c>
      <c r="F26" s="56" t="s">
        <v>229</v>
      </c>
      <c r="G26" s="29" t="s">
        <v>230</v>
      </c>
      <c r="H26" s="28" t="s">
        <v>231</v>
      </c>
      <c r="I26" s="28" t="s">
        <v>215</v>
      </c>
      <c r="J26" s="28" t="s">
        <v>104</v>
      </c>
      <c r="K26" s="28" t="s">
        <v>97</v>
      </c>
      <c r="L26" s="50" t="s">
        <v>197</v>
      </c>
      <c r="M26" s="50" t="s">
        <v>124</v>
      </c>
      <c r="N26" s="50" t="s">
        <v>87</v>
      </c>
      <c r="O26" s="50" t="s">
        <v>85</v>
      </c>
      <c r="P26" s="49" t="s">
        <v>235</v>
      </c>
      <c r="Q26" s="49" t="s">
        <v>236</v>
      </c>
      <c r="R26" s="49" t="s">
        <v>234</v>
      </c>
      <c r="S26" s="50" t="s">
        <v>94</v>
      </c>
      <c r="T26" s="50" t="s">
        <v>232</v>
      </c>
      <c r="U26" s="50" t="s">
        <v>233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s="6" customFormat="1" ht="12.75" customHeight="1">
      <c r="A27" s="28" t="s">
        <v>170</v>
      </c>
      <c r="B27" s="12" t="s">
        <v>9</v>
      </c>
      <c r="C27" s="53" t="s">
        <v>224</v>
      </c>
      <c r="D27" s="12" t="s">
        <v>7</v>
      </c>
      <c r="E27" s="14" t="s">
        <v>11</v>
      </c>
      <c r="F27" s="15" t="s">
        <v>176</v>
      </c>
      <c r="G27" s="29">
        <v>153</v>
      </c>
      <c r="H27" s="57" t="s">
        <v>231</v>
      </c>
      <c r="I27" s="37" t="s">
        <v>215</v>
      </c>
      <c r="J27" s="37" t="s">
        <v>84</v>
      </c>
      <c r="K27" s="37" t="s">
        <v>97</v>
      </c>
      <c r="L27" s="37" t="s">
        <v>197</v>
      </c>
      <c r="M27" s="50" t="s">
        <v>124</v>
      </c>
      <c r="N27" s="50" t="s">
        <v>87</v>
      </c>
      <c r="O27" s="50" t="s">
        <v>85</v>
      </c>
      <c r="P27" s="50" t="s">
        <v>184</v>
      </c>
      <c r="Q27" s="49" t="s">
        <v>236</v>
      </c>
      <c r="R27" s="50" t="s">
        <v>225</v>
      </c>
      <c r="S27" s="50" t="s">
        <v>239</v>
      </c>
      <c r="T27" s="50" t="s">
        <v>233</v>
      </c>
      <c r="U27" s="50" t="s">
        <v>240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s="6" customFormat="1" ht="12.75" customHeight="1">
      <c r="A28" s="28" t="s">
        <v>58</v>
      </c>
      <c r="B28" s="12" t="s">
        <v>6</v>
      </c>
      <c r="C28" s="13" t="s">
        <v>27</v>
      </c>
      <c r="D28" s="12" t="s">
        <v>7</v>
      </c>
      <c r="E28" s="14" t="s">
        <v>11</v>
      </c>
      <c r="F28" s="15" t="s">
        <v>166</v>
      </c>
      <c r="G28" s="14">
        <v>104</v>
      </c>
      <c r="H28" s="57" t="s">
        <v>231</v>
      </c>
      <c r="I28" s="37" t="s">
        <v>215</v>
      </c>
      <c r="J28" s="37" t="s">
        <v>83</v>
      </c>
      <c r="K28" s="37" t="s">
        <v>97</v>
      </c>
      <c r="L28" s="37" t="s">
        <v>84</v>
      </c>
      <c r="M28" s="50" t="s">
        <v>124</v>
      </c>
      <c r="N28" s="50" t="s">
        <v>87</v>
      </c>
      <c r="O28" s="50" t="s">
        <v>85</v>
      </c>
      <c r="P28" s="50" t="s">
        <v>143</v>
      </c>
      <c r="Q28" s="50" t="s">
        <v>242</v>
      </c>
      <c r="R28" s="50" t="s">
        <v>225</v>
      </c>
      <c r="S28" s="50" t="s">
        <v>243</v>
      </c>
      <c r="T28" s="50" t="s">
        <v>226</v>
      </c>
      <c r="U28" s="50" t="s">
        <v>244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s="6" customFormat="1" ht="12.75" customHeight="1">
      <c r="A29" s="28" t="s">
        <v>79</v>
      </c>
      <c r="B29" s="28" t="s">
        <v>9</v>
      </c>
      <c r="C29" s="60" t="s">
        <v>237</v>
      </c>
      <c r="D29" s="40" t="s">
        <v>306</v>
      </c>
      <c r="E29" s="29" t="s">
        <v>11</v>
      </c>
      <c r="F29" s="36" t="s">
        <v>241</v>
      </c>
      <c r="G29" s="29">
        <v>67</v>
      </c>
      <c r="H29" s="57" t="s">
        <v>231</v>
      </c>
      <c r="I29" s="37" t="s">
        <v>215</v>
      </c>
      <c r="J29" s="37" t="s">
        <v>183</v>
      </c>
      <c r="K29" s="37" t="s">
        <v>97</v>
      </c>
      <c r="L29" s="37" t="s">
        <v>84</v>
      </c>
      <c r="M29" s="50" t="s">
        <v>124</v>
      </c>
      <c r="N29" s="50" t="s">
        <v>87</v>
      </c>
      <c r="O29" s="50" t="s">
        <v>85</v>
      </c>
      <c r="P29" s="50" t="s">
        <v>143</v>
      </c>
      <c r="Q29" s="49" t="s">
        <v>236</v>
      </c>
      <c r="R29" s="50" t="s">
        <v>223</v>
      </c>
      <c r="S29" s="49" t="s">
        <v>255</v>
      </c>
      <c r="T29" s="50" t="s">
        <v>245</v>
      </c>
      <c r="U29" s="42" t="s">
        <v>246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s="6" customFormat="1" ht="12.75" customHeight="1">
      <c r="A30" s="28" t="s">
        <v>59</v>
      </c>
      <c r="B30" s="28" t="s">
        <v>6</v>
      </c>
      <c r="C30" s="61" t="s">
        <v>247</v>
      </c>
      <c r="D30" s="28" t="s">
        <v>7</v>
      </c>
      <c r="E30" s="29" t="s">
        <v>8</v>
      </c>
      <c r="F30" s="36" t="s">
        <v>108</v>
      </c>
      <c r="G30" s="29">
        <v>92</v>
      </c>
      <c r="H30" s="28" t="s">
        <v>231</v>
      </c>
      <c r="I30" s="28" t="s">
        <v>215</v>
      </c>
      <c r="J30" s="28" t="s">
        <v>104</v>
      </c>
      <c r="K30" s="28" t="s">
        <v>97</v>
      </c>
      <c r="L30" s="28" t="s">
        <v>197</v>
      </c>
      <c r="M30" s="50" t="s">
        <v>124</v>
      </c>
      <c r="N30" s="50" t="s">
        <v>87</v>
      </c>
      <c r="O30" s="49" t="s">
        <v>248</v>
      </c>
      <c r="P30" s="50" t="s">
        <v>179</v>
      </c>
      <c r="Q30" s="50" t="s">
        <v>187</v>
      </c>
      <c r="R30" s="50" t="s">
        <v>88</v>
      </c>
      <c r="S30" s="50" t="s">
        <v>147</v>
      </c>
      <c r="T30" s="50" t="s">
        <v>249</v>
      </c>
      <c r="U30" s="50" t="s">
        <v>101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s="6" customFormat="1" ht="12.75" customHeight="1">
      <c r="A31" s="28" t="s">
        <v>72</v>
      </c>
      <c r="B31" s="28" t="s">
        <v>6</v>
      </c>
      <c r="C31" s="28" t="s">
        <v>37</v>
      </c>
      <c r="D31" s="28" t="s">
        <v>7</v>
      </c>
      <c r="E31" s="29" t="s">
        <v>8</v>
      </c>
      <c r="F31" s="36" t="s">
        <v>252</v>
      </c>
      <c r="G31" s="29">
        <v>153</v>
      </c>
      <c r="H31" s="28" t="s">
        <v>231</v>
      </c>
      <c r="I31" s="28" t="s">
        <v>215</v>
      </c>
      <c r="J31" s="28" t="s">
        <v>84</v>
      </c>
      <c r="K31" s="28" t="s">
        <v>97</v>
      </c>
      <c r="L31" s="28" t="s">
        <v>197</v>
      </c>
      <c r="M31" s="49" t="s">
        <v>254</v>
      </c>
      <c r="N31" s="50" t="s">
        <v>87</v>
      </c>
      <c r="O31" s="50" t="s">
        <v>85</v>
      </c>
      <c r="P31" s="50" t="s">
        <v>184</v>
      </c>
      <c r="Q31" s="49" t="s">
        <v>193</v>
      </c>
      <c r="R31" s="50" t="s">
        <v>225</v>
      </c>
      <c r="S31" s="50" t="s">
        <v>226</v>
      </c>
      <c r="T31" s="50" t="s">
        <v>253</v>
      </c>
      <c r="U31" s="50" t="s">
        <v>138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6" customFormat="1" ht="12.75" customHeight="1">
      <c r="A32" s="28" t="s">
        <v>60</v>
      </c>
      <c r="B32" s="28" t="s">
        <v>6</v>
      </c>
      <c r="C32" s="40" t="s">
        <v>26</v>
      </c>
      <c r="D32" s="28" t="s">
        <v>7</v>
      </c>
      <c r="E32" s="29" t="s">
        <v>11</v>
      </c>
      <c r="F32" s="36" t="s">
        <v>80</v>
      </c>
      <c r="G32" s="29">
        <v>127</v>
      </c>
      <c r="H32" s="28" t="s">
        <v>231</v>
      </c>
      <c r="I32" s="28" t="s">
        <v>215</v>
      </c>
      <c r="J32" s="28" t="s">
        <v>183</v>
      </c>
      <c r="K32" s="28" t="s">
        <v>97</v>
      </c>
      <c r="L32" s="28" t="s">
        <v>197</v>
      </c>
      <c r="M32" s="50" t="s">
        <v>124</v>
      </c>
      <c r="N32" s="50" t="s">
        <v>87</v>
      </c>
      <c r="O32" s="50" t="s">
        <v>257</v>
      </c>
      <c r="P32" s="50" t="s">
        <v>258</v>
      </c>
      <c r="Q32" s="50" t="s">
        <v>187</v>
      </c>
      <c r="R32" s="50" t="s">
        <v>225</v>
      </c>
      <c r="S32" s="50" t="s">
        <v>259</v>
      </c>
      <c r="T32" s="50" t="s">
        <v>191</v>
      </c>
      <c r="U32" s="50" t="s">
        <v>249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s="6" customFormat="1" ht="12.75" customHeight="1">
      <c r="A33" s="32" t="s">
        <v>61</v>
      </c>
      <c r="B33" s="32" t="s">
        <v>6</v>
      </c>
      <c r="C33" s="33" t="s">
        <v>16</v>
      </c>
      <c r="D33" s="12" t="s">
        <v>7</v>
      </c>
      <c r="E33" s="14" t="s">
        <v>11</v>
      </c>
      <c r="F33" s="36" t="s">
        <v>108</v>
      </c>
      <c r="G33" s="29">
        <v>106</v>
      </c>
      <c r="H33" s="28" t="s">
        <v>231</v>
      </c>
      <c r="I33" s="28" t="s">
        <v>215</v>
      </c>
      <c r="J33" s="28" t="s">
        <v>83</v>
      </c>
      <c r="K33" s="28" t="s">
        <v>97</v>
      </c>
      <c r="L33" s="28" t="s">
        <v>197</v>
      </c>
      <c r="M33" s="50" t="s">
        <v>120</v>
      </c>
      <c r="N33" s="49" t="s">
        <v>102</v>
      </c>
      <c r="O33" s="50" t="s">
        <v>124</v>
      </c>
      <c r="P33" s="50" t="s">
        <v>143</v>
      </c>
      <c r="Q33" s="50" t="s">
        <v>223</v>
      </c>
      <c r="R33" s="49" t="s">
        <v>236</v>
      </c>
      <c r="S33" s="50" t="s">
        <v>144</v>
      </c>
      <c r="T33" s="50" t="s">
        <v>147</v>
      </c>
      <c r="U33" s="50" t="s">
        <v>263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s="6" customFormat="1" ht="12.75" customHeight="1">
      <c r="A34" s="32" t="s">
        <v>62</v>
      </c>
      <c r="B34" s="32" t="s">
        <v>13</v>
      </c>
      <c r="C34" s="32" t="s">
        <v>28</v>
      </c>
      <c r="D34" s="12" t="s">
        <v>7</v>
      </c>
      <c r="E34" s="14" t="s">
        <v>8</v>
      </c>
      <c r="F34" s="36" t="s">
        <v>166</v>
      </c>
      <c r="G34" s="29">
        <v>348</v>
      </c>
      <c r="H34" s="28" t="s">
        <v>231</v>
      </c>
      <c r="I34" s="28" t="s">
        <v>215</v>
      </c>
      <c r="J34" s="28" t="s">
        <v>83</v>
      </c>
      <c r="K34" s="28" t="s">
        <v>124</v>
      </c>
      <c r="L34" s="28" t="s">
        <v>120</v>
      </c>
      <c r="M34" s="50" t="s">
        <v>197</v>
      </c>
      <c r="N34" s="50" t="s">
        <v>87</v>
      </c>
      <c r="O34" s="50" t="s">
        <v>85</v>
      </c>
      <c r="P34" s="50" t="s">
        <v>223</v>
      </c>
      <c r="Q34" s="50" t="s">
        <v>187</v>
      </c>
      <c r="R34" s="50" t="s">
        <v>88</v>
      </c>
      <c r="S34" s="50" t="s">
        <v>264</v>
      </c>
      <c r="T34" s="50" t="s">
        <v>261</v>
      </c>
      <c r="U34" s="50" t="s">
        <v>239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s="6" customFormat="1" ht="12.75" customHeight="1">
      <c r="A35" s="32"/>
      <c r="B35" s="32"/>
      <c r="C35" s="32"/>
      <c r="D35" s="12"/>
      <c r="E35" s="14"/>
      <c r="F35" s="36"/>
      <c r="G35" s="29"/>
      <c r="H35" s="28"/>
      <c r="I35" s="28"/>
      <c r="J35" s="28"/>
      <c r="K35" s="28"/>
      <c r="L35" s="28"/>
      <c r="M35" s="50"/>
      <c r="N35" s="50"/>
      <c r="O35" s="50"/>
      <c r="P35" s="50"/>
      <c r="Q35" s="50"/>
      <c r="R35" s="50"/>
      <c r="S35" s="50"/>
      <c r="T35" s="50"/>
      <c r="U35" s="5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s="6" customFormat="1" ht="12.75" customHeight="1">
      <c r="A36" s="12" t="s">
        <v>74</v>
      </c>
      <c r="B36" s="12" t="s">
        <v>13</v>
      </c>
      <c r="C36" s="13" t="s">
        <v>10</v>
      </c>
      <c r="D36" s="12" t="s">
        <v>7</v>
      </c>
      <c r="E36" s="14" t="s">
        <v>11</v>
      </c>
      <c r="F36" s="29" t="s">
        <v>262</v>
      </c>
      <c r="G36" s="29">
        <v>212</v>
      </c>
      <c r="H36" s="28" t="s">
        <v>231</v>
      </c>
      <c r="I36" s="28" t="s">
        <v>267</v>
      </c>
      <c r="J36" s="28" t="s">
        <v>83</v>
      </c>
      <c r="K36" s="28" t="s">
        <v>97</v>
      </c>
      <c r="L36" s="28" t="s">
        <v>120</v>
      </c>
      <c r="M36" s="50" t="s">
        <v>197</v>
      </c>
      <c r="N36" s="50" t="s">
        <v>124</v>
      </c>
      <c r="O36" s="50" t="s">
        <v>85</v>
      </c>
      <c r="P36" s="50" t="s">
        <v>184</v>
      </c>
      <c r="Q36" s="50" t="s">
        <v>223</v>
      </c>
      <c r="R36" s="50" t="s">
        <v>88</v>
      </c>
      <c r="S36" s="50" t="s">
        <v>239</v>
      </c>
      <c r="T36" s="50" t="s">
        <v>265</v>
      </c>
      <c r="U36" s="50" t="s">
        <v>266</v>
      </c>
      <c r="V36" s="11"/>
      <c r="W36" s="11"/>
      <c r="X36" s="12"/>
      <c r="Y36" s="12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s="6" customFormat="1" ht="12.75" customHeight="1">
      <c r="A37" s="28" t="s">
        <v>71</v>
      </c>
      <c r="B37" s="28" t="s">
        <v>6</v>
      </c>
      <c r="C37" s="60" t="s">
        <v>260</v>
      </c>
      <c r="D37" s="28" t="s">
        <v>305</v>
      </c>
      <c r="E37" s="29" t="s">
        <v>11</v>
      </c>
      <c r="F37" s="15" t="s">
        <v>262</v>
      </c>
      <c r="G37" s="29">
        <v>87</v>
      </c>
      <c r="H37" s="62" t="s">
        <v>231</v>
      </c>
      <c r="I37" s="28" t="s">
        <v>85</v>
      </c>
      <c r="J37" s="28" t="s">
        <v>83</v>
      </c>
      <c r="K37" s="28" t="s">
        <v>97</v>
      </c>
      <c r="L37" s="28" t="s">
        <v>84</v>
      </c>
      <c r="M37" s="50" t="s">
        <v>179</v>
      </c>
      <c r="N37" s="50" t="s">
        <v>268</v>
      </c>
      <c r="O37" s="50" t="s">
        <v>124</v>
      </c>
      <c r="P37" s="50" t="s">
        <v>223</v>
      </c>
      <c r="Q37" s="50" t="s">
        <v>187</v>
      </c>
      <c r="R37" s="50" t="s">
        <v>88</v>
      </c>
      <c r="S37" s="50" t="s">
        <v>239</v>
      </c>
      <c r="T37" s="50" t="s">
        <v>269</v>
      </c>
      <c r="U37" s="42" t="s">
        <v>246</v>
      </c>
      <c r="V37" s="11"/>
      <c r="W37" s="11"/>
      <c r="X37" s="12"/>
      <c r="Y37" s="12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s="6" customFormat="1" ht="12.75" customHeight="1">
      <c r="A38" s="12" t="s">
        <v>63</v>
      </c>
      <c r="B38" s="12" t="s">
        <v>6</v>
      </c>
      <c r="C38" s="13" t="s">
        <v>64</v>
      </c>
      <c r="D38" s="12" t="s">
        <v>7</v>
      </c>
      <c r="E38" s="14" t="s">
        <v>11</v>
      </c>
      <c r="F38" s="36" t="s">
        <v>262</v>
      </c>
      <c r="G38" s="29">
        <v>99</v>
      </c>
      <c r="H38" s="28" t="s">
        <v>231</v>
      </c>
      <c r="I38" s="28" t="s">
        <v>85</v>
      </c>
      <c r="J38" s="28" t="s">
        <v>84</v>
      </c>
      <c r="K38" s="28" t="s">
        <v>97</v>
      </c>
      <c r="L38" s="28" t="s">
        <v>201</v>
      </c>
      <c r="M38" s="28" t="s">
        <v>179</v>
      </c>
      <c r="N38" s="50" t="s">
        <v>268</v>
      </c>
      <c r="O38" s="50" t="s">
        <v>83</v>
      </c>
      <c r="P38" s="50" t="s">
        <v>223</v>
      </c>
      <c r="Q38" s="50" t="s">
        <v>187</v>
      </c>
      <c r="R38" s="50" t="s">
        <v>225</v>
      </c>
      <c r="S38" s="50" t="s">
        <v>271</v>
      </c>
      <c r="T38" s="50" t="s">
        <v>270</v>
      </c>
      <c r="U38" s="50" t="s">
        <v>272</v>
      </c>
      <c r="V38" s="11"/>
      <c r="W38" s="11"/>
      <c r="X38" s="12"/>
      <c r="Y38" s="12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s="6" customFormat="1" ht="12.75" customHeight="1">
      <c r="A39" s="28" t="s">
        <v>65</v>
      </c>
      <c r="B39" s="28" t="s">
        <v>6</v>
      </c>
      <c r="C39" s="44" t="s">
        <v>256</v>
      </c>
      <c r="D39" s="28" t="s">
        <v>7</v>
      </c>
      <c r="E39" s="29" t="s">
        <v>8</v>
      </c>
      <c r="F39" s="29" t="s">
        <v>273</v>
      </c>
      <c r="G39" s="29">
        <v>167</v>
      </c>
      <c r="H39" s="28" t="s">
        <v>231</v>
      </c>
      <c r="I39" s="28" t="s">
        <v>215</v>
      </c>
      <c r="J39" s="28" t="s">
        <v>83</v>
      </c>
      <c r="K39" s="28" t="s">
        <v>278</v>
      </c>
      <c r="L39" s="28" t="s">
        <v>275</v>
      </c>
      <c r="M39" s="28" t="s">
        <v>197</v>
      </c>
      <c r="N39" s="50" t="s">
        <v>85</v>
      </c>
      <c r="O39" s="50" t="s">
        <v>274</v>
      </c>
      <c r="P39" s="50" t="s">
        <v>179</v>
      </c>
      <c r="Q39" s="50" t="s">
        <v>223</v>
      </c>
      <c r="R39" s="50" t="s">
        <v>84</v>
      </c>
      <c r="S39" s="50" t="s">
        <v>276</v>
      </c>
      <c r="T39" s="50" t="s">
        <v>277</v>
      </c>
      <c r="U39" s="50" t="s">
        <v>239</v>
      </c>
      <c r="V39" s="11"/>
      <c r="W39" s="11"/>
      <c r="X39" s="12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s="6" customFormat="1" ht="12.75" customHeight="1">
      <c r="A40" s="12" t="s">
        <v>66</v>
      </c>
      <c r="B40" s="12" t="s">
        <v>6</v>
      </c>
      <c r="C40" s="12" t="s">
        <v>16</v>
      </c>
      <c r="D40" s="12" t="s">
        <v>7</v>
      </c>
      <c r="E40" s="14" t="s">
        <v>8</v>
      </c>
      <c r="F40" s="36" t="s">
        <v>125</v>
      </c>
      <c r="G40" s="29">
        <v>224</v>
      </c>
      <c r="H40" s="28" t="s">
        <v>231</v>
      </c>
      <c r="I40" s="28" t="s">
        <v>267</v>
      </c>
      <c r="J40" s="28" t="s">
        <v>83</v>
      </c>
      <c r="K40" s="28" t="s">
        <v>97</v>
      </c>
      <c r="L40" s="28" t="s">
        <v>179</v>
      </c>
      <c r="M40" s="28" t="s">
        <v>84</v>
      </c>
      <c r="N40" s="28" t="s">
        <v>274</v>
      </c>
      <c r="O40" s="40" t="s">
        <v>279</v>
      </c>
      <c r="P40" s="28" t="s">
        <v>223</v>
      </c>
      <c r="Q40" s="28" t="s">
        <v>280</v>
      </c>
      <c r="R40" s="28" t="s">
        <v>85</v>
      </c>
      <c r="S40" s="28" t="s">
        <v>281</v>
      </c>
      <c r="T40" s="28" t="s">
        <v>140</v>
      </c>
      <c r="U40" s="28" t="s">
        <v>239</v>
      </c>
      <c r="V40" s="12"/>
      <c r="W40" s="11"/>
      <c r="X40" s="12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s="6" customFormat="1" ht="12.75" customHeight="1">
      <c r="A41" s="28" t="s">
        <v>67</v>
      </c>
      <c r="B41" s="12" t="s">
        <v>6</v>
      </c>
      <c r="C41" s="13" t="s">
        <v>22</v>
      </c>
      <c r="D41" s="12" t="s">
        <v>7</v>
      </c>
      <c r="E41" s="14" t="s">
        <v>11</v>
      </c>
      <c r="F41" s="36" t="s">
        <v>81</v>
      </c>
      <c r="G41" s="29">
        <v>98</v>
      </c>
      <c r="H41" s="28" t="s">
        <v>231</v>
      </c>
      <c r="I41" s="28" t="s">
        <v>85</v>
      </c>
      <c r="J41" s="28" t="s">
        <v>84</v>
      </c>
      <c r="K41" s="28" t="s">
        <v>83</v>
      </c>
      <c r="L41" s="28" t="s">
        <v>120</v>
      </c>
      <c r="M41" s="28" t="s">
        <v>282</v>
      </c>
      <c r="N41" s="28" t="s">
        <v>283</v>
      </c>
      <c r="O41" s="28" t="s">
        <v>97</v>
      </c>
      <c r="P41" s="28" t="s">
        <v>179</v>
      </c>
      <c r="Q41" s="28" t="s">
        <v>223</v>
      </c>
      <c r="R41" s="40" t="s">
        <v>102</v>
      </c>
      <c r="S41" s="28" t="s">
        <v>284</v>
      </c>
      <c r="T41" s="28" t="s">
        <v>269</v>
      </c>
      <c r="U41" s="29" t="s">
        <v>246</v>
      </c>
      <c r="V41" s="28"/>
      <c r="W41" s="28"/>
      <c r="X41" s="12"/>
      <c r="Y41" s="12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s="6" customFormat="1" ht="12.75" customHeight="1">
      <c r="A42" s="12" t="s">
        <v>68</v>
      </c>
      <c r="B42" s="35" t="s">
        <v>6</v>
      </c>
      <c r="C42" s="35" t="s">
        <v>21</v>
      </c>
      <c r="D42" s="12" t="s">
        <v>7</v>
      </c>
      <c r="E42" s="29" t="s">
        <v>8</v>
      </c>
      <c r="F42" s="29" t="s">
        <v>81</v>
      </c>
      <c r="G42" s="29">
        <v>212</v>
      </c>
      <c r="H42" s="37" t="s">
        <v>231</v>
      </c>
      <c r="I42" s="28" t="s">
        <v>215</v>
      </c>
      <c r="J42" s="28" t="s">
        <v>84</v>
      </c>
      <c r="K42" s="28" t="s">
        <v>97</v>
      </c>
      <c r="L42" s="28" t="s">
        <v>120</v>
      </c>
      <c r="M42" s="40" t="s">
        <v>203</v>
      </c>
      <c r="N42" s="28" t="s">
        <v>85</v>
      </c>
      <c r="O42" s="28" t="s">
        <v>283</v>
      </c>
      <c r="P42" s="28" t="s">
        <v>223</v>
      </c>
      <c r="Q42" s="28" t="s">
        <v>87</v>
      </c>
      <c r="R42" s="28" t="s">
        <v>83</v>
      </c>
      <c r="S42" s="28" t="s">
        <v>285</v>
      </c>
      <c r="T42" s="38" t="s">
        <v>246</v>
      </c>
      <c r="U42" s="38" t="s">
        <v>246</v>
      </c>
      <c r="V42" s="28"/>
      <c r="W42" s="28"/>
      <c r="X42" s="12"/>
      <c r="Y42" s="12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s="6" customFormat="1" ht="12.75" customHeight="1">
      <c r="A43" s="12" t="s">
        <v>69</v>
      </c>
      <c r="B43" s="35" t="s">
        <v>6</v>
      </c>
      <c r="C43" s="32" t="s">
        <v>30</v>
      </c>
      <c r="D43" s="32" t="s">
        <v>7</v>
      </c>
      <c r="E43" s="34" t="s">
        <v>8</v>
      </c>
      <c r="F43" s="36" t="s">
        <v>166</v>
      </c>
      <c r="G43" s="29">
        <v>285</v>
      </c>
      <c r="H43" s="37" t="s">
        <v>231</v>
      </c>
      <c r="I43" s="28" t="s">
        <v>215</v>
      </c>
      <c r="J43" s="28" t="s">
        <v>84</v>
      </c>
      <c r="K43" s="28" t="s">
        <v>286</v>
      </c>
      <c r="L43" s="28" t="s">
        <v>120</v>
      </c>
      <c r="M43" s="28" t="s">
        <v>179</v>
      </c>
      <c r="N43" s="28" t="s">
        <v>85</v>
      </c>
      <c r="O43" s="28" t="s">
        <v>287</v>
      </c>
      <c r="P43" s="28" t="s">
        <v>223</v>
      </c>
      <c r="Q43" s="28" t="s">
        <v>87</v>
      </c>
      <c r="R43" s="28" t="s">
        <v>274</v>
      </c>
      <c r="S43" s="28" t="s">
        <v>288</v>
      </c>
      <c r="T43" s="28" t="s">
        <v>239</v>
      </c>
      <c r="U43" s="28" t="s">
        <v>139</v>
      </c>
      <c r="V43" s="28"/>
      <c r="W43" s="28"/>
      <c r="X43" s="12"/>
      <c r="Y43" s="12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136" s="6" customFormat="1" ht="12.75" customHeight="1">
      <c r="A44" s="31" t="s">
        <v>70</v>
      </c>
      <c r="B44" s="31" t="s">
        <v>6</v>
      </c>
      <c r="C44" s="64" t="s">
        <v>24</v>
      </c>
      <c r="D44" s="28" t="s">
        <v>7</v>
      </c>
      <c r="E44" s="29" t="s">
        <v>11</v>
      </c>
      <c r="F44" s="36" t="s">
        <v>158</v>
      </c>
      <c r="G44" s="29">
        <v>84</v>
      </c>
      <c r="H44" s="28" t="s">
        <v>231</v>
      </c>
      <c r="I44" s="28" t="s">
        <v>83</v>
      </c>
      <c r="J44" s="28" t="s">
        <v>275</v>
      </c>
      <c r="K44" s="40" t="s">
        <v>295</v>
      </c>
      <c r="L44" s="28" t="s">
        <v>179</v>
      </c>
      <c r="M44" s="28" t="s">
        <v>282</v>
      </c>
      <c r="N44" s="28" t="s">
        <v>283</v>
      </c>
      <c r="O44" s="28" t="s">
        <v>287</v>
      </c>
      <c r="P44" s="28" t="s">
        <v>223</v>
      </c>
      <c r="Q44" s="28" t="s">
        <v>87</v>
      </c>
      <c r="R44" s="28" t="s">
        <v>84</v>
      </c>
      <c r="S44" s="28" t="s">
        <v>293</v>
      </c>
      <c r="T44" s="37" t="s">
        <v>294</v>
      </c>
      <c r="U44" s="29" t="s">
        <v>269</v>
      </c>
      <c r="V44" s="28"/>
      <c r="W44" s="28"/>
      <c r="X44" s="28"/>
      <c r="Y44" s="28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</row>
    <row r="45" spans="1:136" s="6" customFormat="1" ht="12.75" customHeight="1">
      <c r="A45" s="31" t="s">
        <v>289</v>
      </c>
      <c r="B45" s="31" t="s">
        <v>9</v>
      </c>
      <c r="C45" s="65" t="s">
        <v>290</v>
      </c>
      <c r="D45" s="28" t="s">
        <v>291</v>
      </c>
      <c r="E45" s="66" t="s">
        <v>11</v>
      </c>
      <c r="F45" s="36" t="s">
        <v>108</v>
      </c>
      <c r="G45" s="29">
        <v>60</v>
      </c>
      <c r="H45" s="28" t="s">
        <v>231</v>
      </c>
      <c r="I45" s="28" t="s">
        <v>215</v>
      </c>
      <c r="J45" s="28" t="s">
        <v>84</v>
      </c>
      <c r="K45" s="28" t="s">
        <v>97</v>
      </c>
      <c r="L45" s="28" t="s">
        <v>179</v>
      </c>
      <c r="M45" s="28" t="s">
        <v>292</v>
      </c>
      <c r="N45" s="28" t="s">
        <v>85</v>
      </c>
      <c r="O45" s="28" t="s">
        <v>283</v>
      </c>
      <c r="P45" s="40" t="s">
        <v>297</v>
      </c>
      <c r="Q45" s="28" t="s">
        <v>223</v>
      </c>
      <c r="R45" s="28" t="s">
        <v>83</v>
      </c>
      <c r="S45" s="28" t="s">
        <v>138</v>
      </c>
      <c r="T45" s="28" t="s">
        <v>285</v>
      </c>
      <c r="U45" s="38" t="s">
        <v>246</v>
      </c>
      <c r="V45" s="28"/>
      <c r="W45" s="28"/>
      <c r="X45" s="28"/>
      <c r="Y45" s="28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</row>
    <row r="46" spans="1:47" s="6" customFormat="1" ht="12.75" customHeight="1">
      <c r="A46" s="31" t="s">
        <v>75</v>
      </c>
      <c r="B46" s="31" t="s">
        <v>6</v>
      </c>
      <c r="C46" s="64" t="s">
        <v>29</v>
      </c>
      <c r="D46" s="31" t="s">
        <v>7</v>
      </c>
      <c r="E46" s="66" t="s">
        <v>11</v>
      </c>
      <c r="F46" s="36" t="s">
        <v>125</v>
      </c>
      <c r="G46" s="29">
        <v>91</v>
      </c>
      <c r="H46" s="62" t="s">
        <v>231</v>
      </c>
      <c r="I46" s="28" t="s">
        <v>215</v>
      </c>
      <c r="J46" s="28" t="s">
        <v>84</v>
      </c>
      <c r="K46" s="28" t="s">
        <v>299</v>
      </c>
      <c r="L46" s="28" t="s">
        <v>292</v>
      </c>
      <c r="M46" s="28" t="s">
        <v>300</v>
      </c>
      <c r="N46" s="28" t="s">
        <v>301</v>
      </c>
      <c r="O46" s="28" t="s">
        <v>287</v>
      </c>
      <c r="P46" s="40" t="s">
        <v>218</v>
      </c>
      <c r="Q46" s="28" t="s">
        <v>121</v>
      </c>
      <c r="R46" s="28" t="s">
        <v>85</v>
      </c>
      <c r="S46" s="28" t="s">
        <v>304</v>
      </c>
      <c r="T46" s="37" t="s">
        <v>302</v>
      </c>
      <c r="U46" s="40" t="s">
        <v>303</v>
      </c>
      <c r="V46" s="12"/>
      <c r="W46" s="12"/>
      <c r="X46" s="12"/>
      <c r="Y46" s="12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s="6" customFormat="1" ht="12.75" customHeight="1">
      <c r="A47" s="31" t="s">
        <v>76</v>
      </c>
      <c r="B47" s="31" t="s">
        <v>9</v>
      </c>
      <c r="C47" s="64" t="s">
        <v>14</v>
      </c>
      <c r="D47" s="31" t="s">
        <v>7</v>
      </c>
      <c r="E47" s="66" t="s">
        <v>11</v>
      </c>
      <c r="F47" s="56" t="s">
        <v>262</v>
      </c>
      <c r="G47" s="29">
        <v>79</v>
      </c>
      <c r="H47" s="62" t="s">
        <v>231</v>
      </c>
      <c r="I47" s="28" t="s">
        <v>83</v>
      </c>
      <c r="J47" s="28" t="s">
        <v>314</v>
      </c>
      <c r="K47" s="28" t="s">
        <v>97</v>
      </c>
      <c r="L47" s="28" t="s">
        <v>120</v>
      </c>
      <c r="M47" s="28" t="s">
        <v>292</v>
      </c>
      <c r="N47" s="28" t="s">
        <v>299</v>
      </c>
      <c r="O47" s="28" t="s">
        <v>287</v>
      </c>
      <c r="P47" s="28" t="s">
        <v>223</v>
      </c>
      <c r="Q47" s="28" t="s">
        <v>85</v>
      </c>
      <c r="R47" s="28" t="s">
        <v>313</v>
      </c>
      <c r="S47" s="50" t="s">
        <v>310</v>
      </c>
      <c r="T47" s="50" t="s">
        <v>311</v>
      </c>
      <c r="U47" s="29" t="s">
        <v>312</v>
      </c>
      <c r="V47" s="28"/>
      <c r="W47" s="28"/>
      <c r="X47" s="28"/>
      <c r="Y47" s="28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s="6" customFormat="1" ht="12.75" customHeight="1">
      <c r="A48" s="28" t="s">
        <v>31</v>
      </c>
      <c r="B48" s="28" t="s">
        <v>6</v>
      </c>
      <c r="C48" s="28" t="s">
        <v>64</v>
      </c>
      <c r="D48" s="28" t="s">
        <v>7</v>
      </c>
      <c r="E48" s="29" t="s">
        <v>8</v>
      </c>
      <c r="F48" s="36" t="s">
        <v>309</v>
      </c>
      <c r="G48" s="29">
        <v>151</v>
      </c>
      <c r="H48" s="37" t="s">
        <v>231</v>
      </c>
      <c r="I48" s="28" t="s">
        <v>301</v>
      </c>
      <c r="J48" s="28" t="s">
        <v>84</v>
      </c>
      <c r="K48" s="28" t="s">
        <v>97</v>
      </c>
      <c r="L48" s="28" t="s">
        <v>120</v>
      </c>
      <c r="M48" s="28" t="s">
        <v>292</v>
      </c>
      <c r="N48" s="28" t="s">
        <v>318</v>
      </c>
      <c r="O48" s="28" t="s">
        <v>299</v>
      </c>
      <c r="P48" s="28" t="s">
        <v>300</v>
      </c>
      <c r="Q48" s="28" t="s">
        <v>85</v>
      </c>
      <c r="R48" s="28" t="s">
        <v>315</v>
      </c>
      <c r="S48" s="28" t="s">
        <v>94</v>
      </c>
      <c r="T48" s="28" t="s">
        <v>317</v>
      </c>
      <c r="U48" s="28" t="s">
        <v>319</v>
      </c>
      <c r="V48" s="28"/>
      <c r="W48" s="28"/>
      <c r="X48" s="28"/>
      <c r="Y48" s="28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s="6" customFormat="1" ht="12.75" customHeight="1">
      <c r="A49" s="28" t="s">
        <v>298</v>
      </c>
      <c r="B49" s="28" t="s">
        <v>9</v>
      </c>
      <c r="C49" s="28" t="s">
        <v>14</v>
      </c>
      <c r="D49" s="28" t="s">
        <v>7</v>
      </c>
      <c r="E49" s="29" t="s">
        <v>8</v>
      </c>
      <c r="F49" s="36" t="s">
        <v>320</v>
      </c>
      <c r="G49" s="29">
        <v>176</v>
      </c>
      <c r="H49" s="37" t="s">
        <v>231</v>
      </c>
      <c r="I49" s="28" t="s">
        <v>215</v>
      </c>
      <c r="J49" s="28" t="s">
        <v>83</v>
      </c>
      <c r="K49" s="28" t="s">
        <v>278</v>
      </c>
      <c r="L49" s="28" t="s">
        <v>287</v>
      </c>
      <c r="M49" s="28" t="s">
        <v>179</v>
      </c>
      <c r="N49" s="40" t="s">
        <v>321</v>
      </c>
      <c r="O49" s="28" t="s">
        <v>299</v>
      </c>
      <c r="P49" s="28" t="s">
        <v>322</v>
      </c>
      <c r="Q49" s="28" t="s">
        <v>323</v>
      </c>
      <c r="R49" s="28" t="s">
        <v>85</v>
      </c>
      <c r="S49" s="28" t="s">
        <v>157</v>
      </c>
      <c r="T49" s="28" t="s">
        <v>324</v>
      </c>
      <c r="U49" s="28" t="s">
        <v>325</v>
      </c>
      <c r="V49" s="28"/>
      <c r="W49" s="28"/>
      <c r="X49" s="28"/>
      <c r="Y49" s="28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s="6" customFormat="1" ht="21" customHeight="1">
      <c r="A50" s="28" t="s">
        <v>329</v>
      </c>
      <c r="B50" s="28" t="s">
        <v>6</v>
      </c>
      <c r="C50" s="69" t="s">
        <v>326</v>
      </c>
      <c r="D50" s="28" t="s">
        <v>308</v>
      </c>
      <c r="E50" s="42" t="s">
        <v>8</v>
      </c>
      <c r="F50" s="36" t="s">
        <v>328</v>
      </c>
      <c r="G50" s="29">
        <v>140</v>
      </c>
      <c r="H50" s="37" t="s">
        <v>231</v>
      </c>
      <c r="I50" s="28" t="s">
        <v>85</v>
      </c>
      <c r="J50" s="28" t="s">
        <v>301</v>
      </c>
      <c r="K50" s="28" t="s">
        <v>97</v>
      </c>
      <c r="L50" s="28" t="s">
        <v>292</v>
      </c>
      <c r="M50" s="28" t="s">
        <v>179</v>
      </c>
      <c r="N50" s="28" t="s">
        <v>283</v>
      </c>
      <c r="O50" s="28" t="s">
        <v>299</v>
      </c>
      <c r="P50" s="40" t="s">
        <v>223</v>
      </c>
      <c r="Q50" s="28" t="s">
        <v>330</v>
      </c>
      <c r="R50" s="28" t="s">
        <v>90</v>
      </c>
      <c r="S50" s="28" t="s">
        <v>331</v>
      </c>
      <c r="T50" s="28" t="s">
        <v>332</v>
      </c>
      <c r="U50" s="28" t="s">
        <v>271</v>
      </c>
      <c r="V50" s="28"/>
      <c r="W50" s="28"/>
      <c r="X50" s="28"/>
      <c r="Y50" s="28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s="6" customFormat="1" ht="12.75" customHeight="1">
      <c r="A51" s="28"/>
      <c r="B51" s="28"/>
      <c r="C51" s="69"/>
      <c r="D51" s="28"/>
      <c r="E51" s="42"/>
      <c r="F51" s="36" t="s">
        <v>333</v>
      </c>
      <c r="G51" s="29" t="s">
        <v>334</v>
      </c>
      <c r="H51" s="60" t="s">
        <v>85</v>
      </c>
      <c r="I51" s="40" t="s">
        <v>121</v>
      </c>
      <c r="J51" s="28" t="s">
        <v>335</v>
      </c>
      <c r="K51" s="40" t="s">
        <v>120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s="6" customFormat="1" ht="12.75" customHeight="1">
      <c r="A52" s="31" t="s">
        <v>296</v>
      </c>
      <c r="B52" s="31" t="s">
        <v>9</v>
      </c>
      <c r="C52" s="64" t="s">
        <v>28</v>
      </c>
      <c r="D52" s="31" t="s">
        <v>7</v>
      </c>
      <c r="E52" s="66" t="s">
        <v>11</v>
      </c>
      <c r="F52" s="56" t="s">
        <v>166</v>
      </c>
      <c r="G52" s="29">
        <v>289</v>
      </c>
      <c r="H52" s="28" t="s">
        <v>231</v>
      </c>
      <c r="I52" s="28" t="s">
        <v>336</v>
      </c>
      <c r="J52" s="28" t="s">
        <v>314</v>
      </c>
      <c r="K52" s="28" t="s">
        <v>97</v>
      </c>
      <c r="L52" s="28" t="s">
        <v>120</v>
      </c>
      <c r="M52" s="28" t="s">
        <v>179</v>
      </c>
      <c r="N52" s="28" t="s">
        <v>299</v>
      </c>
      <c r="O52" s="28" t="s">
        <v>274</v>
      </c>
      <c r="P52" s="28" t="s">
        <v>322</v>
      </c>
      <c r="Q52" s="28" t="s">
        <v>323</v>
      </c>
      <c r="R52" s="28" t="s">
        <v>83</v>
      </c>
      <c r="S52" s="28" t="s">
        <v>337</v>
      </c>
      <c r="T52" s="28" t="s">
        <v>338</v>
      </c>
      <c r="U52" s="37" t="s">
        <v>339</v>
      </c>
      <c r="V52" s="28"/>
      <c r="W52" s="28"/>
      <c r="X52" s="28"/>
      <c r="Y52" s="28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s="6" customFormat="1" ht="12.75" customHeight="1">
      <c r="A53" s="28" t="s">
        <v>77</v>
      </c>
      <c r="B53" s="28" t="s">
        <v>6</v>
      </c>
      <c r="C53" s="28" t="s">
        <v>10</v>
      </c>
      <c r="D53" s="28" t="s">
        <v>7</v>
      </c>
      <c r="E53" s="29" t="s">
        <v>8</v>
      </c>
      <c r="F53" s="36" t="s">
        <v>80</v>
      </c>
      <c r="G53" s="29">
        <v>135</v>
      </c>
      <c r="H53" s="28" t="s">
        <v>231</v>
      </c>
      <c r="I53" s="28" t="s">
        <v>83</v>
      </c>
      <c r="J53" s="28" t="s">
        <v>316</v>
      </c>
      <c r="K53" s="28" t="s">
        <v>97</v>
      </c>
      <c r="L53" s="28" t="s">
        <v>120</v>
      </c>
      <c r="M53" s="28" t="s">
        <v>292</v>
      </c>
      <c r="N53" s="28" t="s">
        <v>299</v>
      </c>
      <c r="O53" s="28" t="s">
        <v>287</v>
      </c>
      <c r="P53" s="28" t="s">
        <v>322</v>
      </c>
      <c r="Q53" s="28" t="s">
        <v>323</v>
      </c>
      <c r="R53" s="28" t="s">
        <v>274</v>
      </c>
      <c r="S53" s="28" t="s">
        <v>340</v>
      </c>
      <c r="T53" s="28" t="s">
        <v>139</v>
      </c>
      <c r="U53" s="38" t="s">
        <v>246</v>
      </c>
      <c r="V53" s="28"/>
      <c r="W53" s="28"/>
      <c r="X53" s="28"/>
      <c r="Y53" s="28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s="6" customFormat="1" ht="12.75" customHeight="1">
      <c r="A54" s="28" t="s">
        <v>327</v>
      </c>
      <c r="B54" s="28" t="s">
        <v>13</v>
      </c>
      <c r="C54" s="40" t="s">
        <v>57</v>
      </c>
      <c r="D54" s="28" t="s">
        <v>7</v>
      </c>
      <c r="E54" s="29" t="s">
        <v>11</v>
      </c>
      <c r="F54" s="36" t="s">
        <v>176</v>
      </c>
      <c r="G54" s="29">
        <v>159</v>
      </c>
      <c r="H54" s="28" t="s">
        <v>231</v>
      </c>
      <c r="I54" s="28" t="s">
        <v>299</v>
      </c>
      <c r="J54" s="28" t="s">
        <v>83</v>
      </c>
      <c r="K54" s="28" t="s">
        <v>97</v>
      </c>
      <c r="L54" s="28" t="s">
        <v>120</v>
      </c>
      <c r="M54" s="28" t="s">
        <v>292</v>
      </c>
      <c r="N54" s="28" t="s">
        <v>318</v>
      </c>
      <c r="O54" s="28" t="s">
        <v>274</v>
      </c>
      <c r="P54" s="28" t="s">
        <v>322</v>
      </c>
      <c r="Q54" s="40" t="s">
        <v>341</v>
      </c>
      <c r="R54" s="28" t="s">
        <v>313</v>
      </c>
      <c r="S54" s="28" t="s">
        <v>281</v>
      </c>
      <c r="T54" s="28" t="s">
        <v>139</v>
      </c>
      <c r="U54" s="37"/>
      <c r="V54" s="28"/>
      <c r="W54" s="28"/>
      <c r="X54" s="28"/>
      <c r="Y54" s="28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s="6" customFormat="1" ht="12.75" customHeight="1">
      <c r="A55" s="28" t="s">
        <v>78</v>
      </c>
      <c r="B55" s="28" t="s">
        <v>6</v>
      </c>
      <c r="C55" s="28" t="s">
        <v>20</v>
      </c>
      <c r="D55" s="28" t="s">
        <v>7</v>
      </c>
      <c r="E55" s="29" t="s">
        <v>8</v>
      </c>
      <c r="F55" s="36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38"/>
      <c r="T55" s="38"/>
      <c r="U55" s="38"/>
      <c r="V55" s="12"/>
      <c r="W55" s="12"/>
      <c r="X55" s="12"/>
      <c r="Y55" s="12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2.75">
      <c r="A56" s="29"/>
      <c r="B56" s="29"/>
      <c r="C56" s="40"/>
      <c r="D56" s="28"/>
      <c r="E56" s="42"/>
      <c r="F56" s="48"/>
      <c r="G56" s="42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2.75">
      <c r="A57" s="28"/>
      <c r="B57" s="48"/>
      <c r="C57" s="40"/>
      <c r="D57" s="28"/>
      <c r="E57" s="42"/>
      <c r="F57" s="8"/>
      <c r="G57" s="4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2.75">
      <c r="A58" s="8"/>
      <c r="B58" s="8"/>
      <c r="C58" s="8"/>
      <c r="D58" s="8"/>
      <c r="E58" s="9"/>
      <c r="F58" s="8"/>
      <c r="G58" s="4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ht="12.75">
      <c r="A59" s="8"/>
      <c r="B59" s="8"/>
      <c r="C59" s="8"/>
      <c r="D59" s="8"/>
      <c r="E59" s="9"/>
      <c r="F59" s="8"/>
      <c r="G59" s="43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47" ht="12.75">
      <c r="A60" s="8"/>
      <c r="B60" s="8"/>
      <c r="C60" s="8"/>
      <c r="D60" s="8"/>
      <c r="E60" s="9"/>
      <c r="F60" s="8"/>
      <c r="G60" s="43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1:47" ht="12.75">
      <c r="A61" s="8"/>
      <c r="B61" s="8"/>
      <c r="C61" s="8"/>
      <c r="D61" s="8"/>
      <c r="E61" s="9"/>
      <c r="F61" s="8"/>
      <c r="G61" s="43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1:47" ht="12.75">
      <c r="A62" s="8"/>
      <c r="B62" s="8"/>
      <c r="C62" s="8"/>
      <c r="D62" s="8"/>
      <c r="E62" s="9"/>
      <c r="F62" s="8"/>
      <c r="G62" s="43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1:47" ht="12.75">
      <c r="A63" s="8"/>
      <c r="B63" s="8"/>
      <c r="C63" s="8"/>
      <c r="D63" s="8"/>
      <c r="E63" s="9"/>
      <c r="F63" s="8"/>
      <c r="G63" s="4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1:47" ht="12.75">
      <c r="A64" s="8"/>
      <c r="B64" s="8"/>
      <c r="C64" s="8"/>
      <c r="D64" s="8"/>
      <c r="E64" s="9"/>
      <c r="F64" s="8"/>
      <c r="G64" s="4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1:47" ht="12.75">
      <c r="A65" s="8"/>
      <c r="B65" s="8"/>
      <c r="C65" s="8"/>
      <c r="D65" s="8"/>
      <c r="E65" s="9"/>
      <c r="F65" s="8"/>
      <c r="G65" s="4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47" ht="12.75">
      <c r="A66" s="8"/>
      <c r="B66" s="8"/>
      <c r="C66" s="8"/>
      <c r="D66" s="8"/>
      <c r="E66" s="9"/>
      <c r="F66" s="8"/>
      <c r="G66" s="4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7:47" ht="12.75">
      <c r="G67" s="4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7:47" ht="12.75">
      <c r="G68" s="4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7:47" ht="12.75">
      <c r="G69" s="4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4"/>
  <sheetViews>
    <sheetView tabSelected="1" workbookViewId="0" topLeftCell="A1">
      <pane xSplit="3225" ySplit="1560" topLeftCell="C1" activePane="bottomRight" state="split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7.8515625" style="0" customWidth="1"/>
  </cols>
  <sheetData>
    <row r="2" spans="2:13" ht="12.75">
      <c r="B2" s="2" t="s">
        <v>355</v>
      </c>
      <c r="C2" s="8"/>
      <c r="D2" s="11"/>
      <c r="E2" s="11"/>
      <c r="F2" s="8"/>
      <c r="G2" s="8"/>
      <c r="H2" s="8"/>
      <c r="I2" s="8"/>
      <c r="J2" s="31"/>
      <c r="K2" s="8"/>
      <c r="L2" s="6"/>
      <c r="M2" s="2" t="s">
        <v>353</v>
      </c>
    </row>
    <row r="3" spans="2:13" ht="13.5" thickBot="1">
      <c r="B3" s="8"/>
      <c r="C3" s="7"/>
      <c r="D3" s="2"/>
      <c r="E3" s="2"/>
      <c r="F3" s="7"/>
      <c r="G3" s="2"/>
      <c r="H3" s="2"/>
      <c r="I3" s="7"/>
      <c r="J3" s="55"/>
      <c r="K3" s="7"/>
      <c r="L3" s="2"/>
      <c r="M3" s="16"/>
    </row>
    <row r="4" spans="2:32" ht="12.75">
      <c r="B4" s="8"/>
      <c r="C4" s="17" t="s">
        <v>114</v>
      </c>
      <c r="D4" s="20" t="s">
        <v>115</v>
      </c>
      <c r="E4" s="18" t="s">
        <v>342</v>
      </c>
      <c r="F4" s="17" t="s">
        <v>116</v>
      </c>
      <c r="G4" s="20" t="s">
        <v>115</v>
      </c>
      <c r="H4" s="18" t="s">
        <v>344</v>
      </c>
      <c r="I4" s="17" t="s">
        <v>117</v>
      </c>
      <c r="J4" s="19" t="s">
        <v>115</v>
      </c>
      <c r="K4" s="19" t="s">
        <v>344</v>
      </c>
      <c r="L4" s="71" t="s">
        <v>345</v>
      </c>
      <c r="M4" s="72" t="s">
        <v>344</v>
      </c>
      <c r="N4" s="72" t="s">
        <v>344</v>
      </c>
      <c r="O4" s="72" t="s">
        <v>347</v>
      </c>
      <c r="P4" s="72" t="s">
        <v>344</v>
      </c>
      <c r="Q4" s="72" t="s">
        <v>344</v>
      </c>
      <c r="R4" s="72" t="s">
        <v>349</v>
      </c>
      <c r="S4" s="72" t="s">
        <v>344</v>
      </c>
      <c r="T4" s="72" t="s">
        <v>344</v>
      </c>
      <c r="U4" s="72" t="s">
        <v>350</v>
      </c>
      <c r="V4" s="72" t="s">
        <v>344</v>
      </c>
      <c r="W4" s="72" t="s">
        <v>342</v>
      </c>
      <c r="X4" s="72" t="s">
        <v>351</v>
      </c>
      <c r="Y4" s="72" t="s">
        <v>344</v>
      </c>
      <c r="Z4" s="72" t="s">
        <v>344</v>
      </c>
      <c r="AA4" s="72" t="s">
        <v>352</v>
      </c>
      <c r="AB4" s="72" t="s">
        <v>344</v>
      </c>
      <c r="AC4" s="72" t="s">
        <v>344</v>
      </c>
      <c r="AD4" s="72" t="s">
        <v>354</v>
      </c>
      <c r="AE4" s="72" t="s">
        <v>344</v>
      </c>
      <c r="AF4" s="72" t="s">
        <v>344</v>
      </c>
    </row>
    <row r="5" spans="2:32" ht="13.5" thickBot="1">
      <c r="B5" s="8"/>
      <c r="C5" s="21" t="s">
        <v>118</v>
      </c>
      <c r="D5" s="24"/>
      <c r="E5" s="22" t="s">
        <v>343</v>
      </c>
      <c r="F5" s="21" t="s">
        <v>119</v>
      </c>
      <c r="G5" s="24"/>
      <c r="H5" s="22" t="s">
        <v>343</v>
      </c>
      <c r="I5" s="21" t="s">
        <v>119</v>
      </c>
      <c r="J5" s="23"/>
      <c r="K5" s="23" t="s">
        <v>343</v>
      </c>
      <c r="L5" s="73" t="s">
        <v>118</v>
      </c>
      <c r="M5" s="74" t="s">
        <v>346</v>
      </c>
      <c r="N5" s="74" t="s">
        <v>343</v>
      </c>
      <c r="O5" s="74" t="s">
        <v>118</v>
      </c>
      <c r="P5" s="74" t="s">
        <v>348</v>
      </c>
      <c r="Q5" s="74" t="s">
        <v>343</v>
      </c>
      <c r="R5" s="74" t="s">
        <v>118</v>
      </c>
      <c r="S5" s="74" t="s">
        <v>346</v>
      </c>
      <c r="T5" s="74" t="s">
        <v>343</v>
      </c>
      <c r="U5" s="74" t="s">
        <v>118</v>
      </c>
      <c r="V5" s="74" t="s">
        <v>346</v>
      </c>
      <c r="W5" s="74" t="s">
        <v>343</v>
      </c>
      <c r="X5" s="74" t="s">
        <v>118</v>
      </c>
      <c r="Y5" s="74" t="s">
        <v>346</v>
      </c>
      <c r="Z5" s="74" t="s">
        <v>343</v>
      </c>
      <c r="AA5" s="74" t="s">
        <v>118</v>
      </c>
      <c r="AB5" s="74" t="s">
        <v>346</v>
      </c>
      <c r="AC5" s="74" t="s">
        <v>343</v>
      </c>
      <c r="AD5" s="74" t="s">
        <v>118</v>
      </c>
      <c r="AE5" s="74" t="s">
        <v>346</v>
      </c>
      <c r="AF5" s="74" t="s">
        <v>343</v>
      </c>
    </row>
    <row r="6" spans="1:36" ht="12.75">
      <c r="A6" s="8">
        <v>1</v>
      </c>
      <c r="B6" s="84" t="s">
        <v>359</v>
      </c>
      <c r="C6" s="85">
        <v>40</v>
      </c>
      <c r="D6" s="19">
        <v>0</v>
      </c>
      <c r="E6" s="26">
        <v>0</v>
      </c>
      <c r="F6" s="85">
        <v>9</v>
      </c>
      <c r="G6" s="19">
        <v>1</v>
      </c>
      <c r="H6" s="86">
        <v>0</v>
      </c>
      <c r="I6" s="25">
        <f aca="true" t="shared" si="0" ref="I6:K21">C6+F6</f>
        <v>49</v>
      </c>
      <c r="J6" s="19">
        <f t="shared" si="0"/>
        <v>1</v>
      </c>
      <c r="K6" s="86">
        <f t="shared" si="0"/>
        <v>0</v>
      </c>
      <c r="L6" s="72">
        <v>2</v>
      </c>
      <c r="M6" s="72">
        <v>0</v>
      </c>
      <c r="N6" s="72">
        <v>0</v>
      </c>
      <c r="O6" s="72">
        <v>3</v>
      </c>
      <c r="P6" s="72">
        <v>0</v>
      </c>
      <c r="Q6" s="72">
        <v>0</v>
      </c>
      <c r="R6" s="72">
        <v>1</v>
      </c>
      <c r="S6" s="72">
        <v>0</v>
      </c>
      <c r="T6" s="72">
        <v>0</v>
      </c>
      <c r="U6" s="72">
        <v>3</v>
      </c>
      <c r="V6" s="72">
        <v>1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H6" s="39"/>
      <c r="AI6" s="39"/>
      <c r="AJ6" s="39"/>
    </row>
    <row r="7" spans="1:36" ht="12.75">
      <c r="A7" s="8">
        <v>2</v>
      </c>
      <c r="B7" s="84" t="s">
        <v>360</v>
      </c>
      <c r="C7" s="85">
        <v>39</v>
      </c>
      <c r="D7" s="27">
        <v>0</v>
      </c>
      <c r="E7" s="26">
        <v>0</v>
      </c>
      <c r="F7" s="85">
        <v>10</v>
      </c>
      <c r="G7" s="27">
        <v>0</v>
      </c>
      <c r="H7" s="86">
        <v>0</v>
      </c>
      <c r="I7" s="25">
        <f t="shared" si="0"/>
        <v>49</v>
      </c>
      <c r="J7" s="27">
        <f t="shared" si="0"/>
        <v>0</v>
      </c>
      <c r="K7" s="86">
        <f t="shared" si="0"/>
        <v>0</v>
      </c>
      <c r="L7" s="75">
        <v>2</v>
      </c>
      <c r="M7" s="75">
        <v>0</v>
      </c>
      <c r="N7" s="75">
        <v>0</v>
      </c>
      <c r="O7" s="75">
        <v>3</v>
      </c>
      <c r="P7" s="75">
        <v>0</v>
      </c>
      <c r="Q7" s="75">
        <v>0</v>
      </c>
      <c r="R7" s="75">
        <v>1</v>
      </c>
      <c r="S7" s="75">
        <v>0</v>
      </c>
      <c r="T7" s="75">
        <v>0</v>
      </c>
      <c r="U7" s="75">
        <v>4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H7" s="39"/>
      <c r="AI7" s="39"/>
      <c r="AJ7" s="39"/>
    </row>
    <row r="8" spans="1:36" ht="12.75">
      <c r="A8" s="101">
        <f>A7+1</f>
        <v>3</v>
      </c>
      <c r="B8" s="87" t="s">
        <v>361</v>
      </c>
      <c r="C8" s="85">
        <v>38</v>
      </c>
      <c r="D8" s="27">
        <v>0</v>
      </c>
      <c r="E8" s="26">
        <v>0</v>
      </c>
      <c r="F8" s="85">
        <v>7</v>
      </c>
      <c r="G8" s="27">
        <v>0</v>
      </c>
      <c r="H8" s="86">
        <v>2</v>
      </c>
      <c r="I8" s="25">
        <f t="shared" si="0"/>
        <v>45</v>
      </c>
      <c r="J8" s="27">
        <f t="shared" si="0"/>
        <v>0</v>
      </c>
      <c r="K8" s="86">
        <f t="shared" si="0"/>
        <v>2</v>
      </c>
      <c r="L8" s="75">
        <v>2</v>
      </c>
      <c r="M8" s="75">
        <v>0</v>
      </c>
      <c r="N8" s="75">
        <v>0</v>
      </c>
      <c r="O8" s="75">
        <v>1</v>
      </c>
      <c r="P8" s="75">
        <v>0</v>
      </c>
      <c r="Q8" s="75">
        <v>2</v>
      </c>
      <c r="R8" s="75">
        <v>0</v>
      </c>
      <c r="S8" s="75">
        <v>0</v>
      </c>
      <c r="T8" s="75">
        <v>0</v>
      </c>
      <c r="U8" s="75">
        <v>3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1</v>
      </c>
      <c r="AE8" s="75">
        <v>0</v>
      </c>
      <c r="AF8" s="75">
        <v>0</v>
      </c>
      <c r="AH8" s="39"/>
      <c r="AI8" s="39"/>
      <c r="AJ8" s="39"/>
    </row>
    <row r="9" spans="1:36" ht="12.75">
      <c r="A9" s="8">
        <f aca="true" t="shared" si="1" ref="A9:A35">A8+1</f>
        <v>4</v>
      </c>
      <c r="B9" s="87" t="s">
        <v>362</v>
      </c>
      <c r="C9" s="85">
        <v>32</v>
      </c>
      <c r="D9" s="27">
        <v>7</v>
      </c>
      <c r="E9" s="26">
        <v>0</v>
      </c>
      <c r="F9" s="85">
        <v>7</v>
      </c>
      <c r="G9" s="27">
        <v>3</v>
      </c>
      <c r="H9" s="86">
        <v>0</v>
      </c>
      <c r="I9" s="25">
        <f t="shared" si="0"/>
        <v>39</v>
      </c>
      <c r="J9" s="27">
        <f t="shared" si="0"/>
        <v>10</v>
      </c>
      <c r="K9" s="86">
        <f t="shared" si="0"/>
        <v>0</v>
      </c>
      <c r="L9" s="75">
        <v>1</v>
      </c>
      <c r="M9" s="75">
        <v>1</v>
      </c>
      <c r="N9" s="75">
        <v>0</v>
      </c>
      <c r="O9" s="75">
        <v>3</v>
      </c>
      <c r="P9" s="75">
        <v>0</v>
      </c>
      <c r="Q9" s="75">
        <v>0</v>
      </c>
      <c r="R9" s="75">
        <v>1</v>
      </c>
      <c r="S9" s="75">
        <v>0</v>
      </c>
      <c r="T9" s="75">
        <v>0</v>
      </c>
      <c r="U9" s="75">
        <v>2</v>
      </c>
      <c r="V9" s="75">
        <v>2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H9" s="39"/>
      <c r="AI9" s="39"/>
      <c r="AJ9" s="39"/>
    </row>
    <row r="10" spans="1:36" ht="12.75" customHeight="1">
      <c r="A10" s="8">
        <f t="shared" si="1"/>
        <v>5</v>
      </c>
      <c r="B10" s="88" t="s">
        <v>363</v>
      </c>
      <c r="C10" s="25">
        <v>33</v>
      </c>
      <c r="D10" s="27">
        <v>1</v>
      </c>
      <c r="E10" s="26">
        <v>1</v>
      </c>
      <c r="F10" s="25">
        <v>6</v>
      </c>
      <c r="G10" s="27">
        <v>1</v>
      </c>
      <c r="H10" s="86">
        <v>0</v>
      </c>
      <c r="I10" s="25">
        <f t="shared" si="0"/>
        <v>39</v>
      </c>
      <c r="J10" s="27">
        <f t="shared" si="0"/>
        <v>2</v>
      </c>
      <c r="K10" s="86">
        <f t="shared" si="0"/>
        <v>1</v>
      </c>
      <c r="L10" s="75">
        <v>0</v>
      </c>
      <c r="M10" s="75">
        <v>0</v>
      </c>
      <c r="N10" s="75">
        <v>0</v>
      </c>
      <c r="O10" s="75">
        <v>3</v>
      </c>
      <c r="P10" s="75">
        <v>0</v>
      </c>
      <c r="Q10" s="75">
        <v>0</v>
      </c>
      <c r="R10" s="75">
        <v>1</v>
      </c>
      <c r="S10" s="75">
        <v>0</v>
      </c>
      <c r="T10" s="75">
        <v>0</v>
      </c>
      <c r="U10" s="75">
        <v>3</v>
      </c>
      <c r="V10" s="75">
        <v>1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H10" s="39"/>
      <c r="AI10" s="39"/>
      <c r="AJ10" s="39"/>
    </row>
    <row r="11" spans="1:36" ht="12.75" customHeight="1">
      <c r="A11" s="8">
        <f t="shared" si="1"/>
        <v>6</v>
      </c>
      <c r="B11" s="87" t="s">
        <v>364</v>
      </c>
      <c r="C11" s="85">
        <v>27</v>
      </c>
      <c r="D11" s="27">
        <v>4</v>
      </c>
      <c r="E11" s="26">
        <v>1</v>
      </c>
      <c r="F11" s="85">
        <v>8</v>
      </c>
      <c r="G11" s="27">
        <v>0</v>
      </c>
      <c r="H11" s="86">
        <v>0</v>
      </c>
      <c r="I11" s="25">
        <f t="shared" si="0"/>
        <v>35</v>
      </c>
      <c r="J11" s="27">
        <f t="shared" si="0"/>
        <v>4</v>
      </c>
      <c r="K11" s="86">
        <f t="shared" si="0"/>
        <v>1</v>
      </c>
      <c r="L11" s="75">
        <v>1</v>
      </c>
      <c r="M11" s="75">
        <v>0</v>
      </c>
      <c r="N11" s="75">
        <v>0</v>
      </c>
      <c r="O11" s="75">
        <v>3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3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H11" s="39"/>
      <c r="AI11" s="39"/>
      <c r="AJ11" s="39"/>
    </row>
    <row r="12" spans="1:36" ht="12.75">
      <c r="A12" s="101">
        <f t="shared" si="1"/>
        <v>7</v>
      </c>
      <c r="B12" s="87" t="s">
        <v>365</v>
      </c>
      <c r="C12" s="85">
        <v>29</v>
      </c>
      <c r="D12" s="27">
        <v>2</v>
      </c>
      <c r="E12" s="26">
        <v>0</v>
      </c>
      <c r="F12" s="85">
        <v>5</v>
      </c>
      <c r="G12" s="27">
        <v>1</v>
      </c>
      <c r="H12" s="86">
        <v>1</v>
      </c>
      <c r="I12" s="25">
        <f t="shared" si="0"/>
        <v>34</v>
      </c>
      <c r="J12" s="27">
        <f t="shared" si="0"/>
        <v>3</v>
      </c>
      <c r="K12" s="86">
        <f t="shared" si="0"/>
        <v>1</v>
      </c>
      <c r="L12" s="75">
        <v>0</v>
      </c>
      <c r="M12" s="75">
        <v>0</v>
      </c>
      <c r="N12" s="75">
        <v>0</v>
      </c>
      <c r="O12" s="75">
        <v>0</v>
      </c>
      <c r="P12" s="75">
        <v>1</v>
      </c>
      <c r="Q12" s="75">
        <v>1</v>
      </c>
      <c r="R12" s="75">
        <v>0</v>
      </c>
      <c r="S12" s="75">
        <v>0</v>
      </c>
      <c r="T12" s="75">
        <v>0</v>
      </c>
      <c r="U12" s="75">
        <v>4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1</v>
      </c>
      <c r="AE12" s="75">
        <v>0</v>
      </c>
      <c r="AF12" s="75">
        <v>0</v>
      </c>
      <c r="AH12" s="39"/>
      <c r="AI12" s="39"/>
      <c r="AJ12" s="39"/>
    </row>
    <row r="13" spans="1:36" ht="12.75">
      <c r="A13" s="100">
        <f t="shared" si="1"/>
        <v>8</v>
      </c>
      <c r="B13" s="89" t="s">
        <v>366</v>
      </c>
      <c r="C13" s="25">
        <v>30</v>
      </c>
      <c r="D13" s="27">
        <v>2</v>
      </c>
      <c r="E13" s="26">
        <v>0</v>
      </c>
      <c r="F13" s="25">
        <v>4</v>
      </c>
      <c r="G13" s="27">
        <v>0</v>
      </c>
      <c r="H13" s="86">
        <v>0</v>
      </c>
      <c r="I13" s="25">
        <f t="shared" si="0"/>
        <v>34</v>
      </c>
      <c r="J13" s="27">
        <f t="shared" si="0"/>
        <v>2</v>
      </c>
      <c r="K13" s="86">
        <f t="shared" si="0"/>
        <v>0</v>
      </c>
      <c r="L13" s="75">
        <v>0</v>
      </c>
      <c r="M13" s="75">
        <v>0</v>
      </c>
      <c r="N13" s="75">
        <v>0</v>
      </c>
      <c r="O13" s="75">
        <v>3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1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H13" s="39"/>
      <c r="AI13" s="39"/>
      <c r="AJ13" s="39"/>
    </row>
    <row r="14" spans="1:36" ht="12.75">
      <c r="A14" s="8">
        <f t="shared" si="1"/>
        <v>9</v>
      </c>
      <c r="B14" s="90" t="s">
        <v>367</v>
      </c>
      <c r="C14" s="25">
        <v>26</v>
      </c>
      <c r="D14" s="27">
        <v>1</v>
      </c>
      <c r="E14" s="26">
        <v>0</v>
      </c>
      <c r="F14" s="25">
        <v>6</v>
      </c>
      <c r="G14" s="27">
        <v>0</v>
      </c>
      <c r="H14" s="86">
        <v>0</v>
      </c>
      <c r="I14" s="25">
        <f t="shared" si="0"/>
        <v>32</v>
      </c>
      <c r="J14" s="27">
        <f t="shared" si="0"/>
        <v>1</v>
      </c>
      <c r="K14" s="86">
        <f t="shared" si="0"/>
        <v>0</v>
      </c>
      <c r="L14" s="75">
        <v>0</v>
      </c>
      <c r="M14" s="75">
        <v>0</v>
      </c>
      <c r="N14" s="75">
        <v>0</v>
      </c>
      <c r="O14" s="75">
        <v>3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3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H14" s="39"/>
      <c r="AI14" s="39"/>
      <c r="AJ14" s="39"/>
    </row>
    <row r="15" spans="1:36" ht="12.75">
      <c r="A15" s="100">
        <f t="shared" si="1"/>
        <v>10</v>
      </c>
      <c r="B15" s="89" t="s">
        <v>368</v>
      </c>
      <c r="C15" s="25">
        <v>22</v>
      </c>
      <c r="D15" s="27">
        <v>1</v>
      </c>
      <c r="E15" s="26">
        <v>2</v>
      </c>
      <c r="F15" s="25">
        <v>6</v>
      </c>
      <c r="G15" s="27">
        <v>0</v>
      </c>
      <c r="H15" s="86">
        <v>0</v>
      </c>
      <c r="I15" s="25">
        <f t="shared" si="0"/>
        <v>28</v>
      </c>
      <c r="J15" s="27">
        <f t="shared" si="0"/>
        <v>1</v>
      </c>
      <c r="K15" s="86">
        <f t="shared" si="0"/>
        <v>2</v>
      </c>
      <c r="L15" s="75">
        <v>0</v>
      </c>
      <c r="M15" s="75">
        <v>0</v>
      </c>
      <c r="N15" s="75">
        <v>0</v>
      </c>
      <c r="O15" s="75">
        <v>3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3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H15" s="39"/>
      <c r="AI15" s="39"/>
      <c r="AJ15" s="39"/>
    </row>
    <row r="16" spans="1:36" ht="12.75">
      <c r="A16" s="101">
        <f t="shared" si="1"/>
        <v>11</v>
      </c>
      <c r="B16" s="87" t="s">
        <v>369</v>
      </c>
      <c r="C16" s="85">
        <v>17</v>
      </c>
      <c r="D16" s="27">
        <v>4</v>
      </c>
      <c r="E16" s="26">
        <v>0</v>
      </c>
      <c r="F16" s="85">
        <v>7</v>
      </c>
      <c r="G16" s="27">
        <v>0</v>
      </c>
      <c r="H16" s="86">
        <v>0</v>
      </c>
      <c r="I16" s="25">
        <f t="shared" si="0"/>
        <v>24</v>
      </c>
      <c r="J16" s="27">
        <f t="shared" si="0"/>
        <v>4</v>
      </c>
      <c r="K16" s="86">
        <f t="shared" si="0"/>
        <v>0</v>
      </c>
      <c r="L16" s="75">
        <v>2</v>
      </c>
      <c r="M16" s="75">
        <v>0</v>
      </c>
      <c r="N16" s="75">
        <v>0</v>
      </c>
      <c r="O16" s="75">
        <v>3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2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H16" s="39"/>
      <c r="AI16" s="39"/>
      <c r="AJ16" s="39"/>
    </row>
    <row r="17" spans="1:36" ht="12.75">
      <c r="A17" s="8">
        <f t="shared" si="1"/>
        <v>12</v>
      </c>
      <c r="B17" s="88" t="s">
        <v>370</v>
      </c>
      <c r="C17" s="25">
        <v>22</v>
      </c>
      <c r="D17" s="70">
        <v>1</v>
      </c>
      <c r="E17" s="30">
        <v>0</v>
      </c>
      <c r="F17" s="25">
        <v>0</v>
      </c>
      <c r="G17" s="27">
        <v>0</v>
      </c>
      <c r="H17" s="86">
        <v>0</v>
      </c>
      <c r="I17" s="25">
        <f t="shared" si="0"/>
        <v>22</v>
      </c>
      <c r="J17" s="27">
        <f t="shared" si="0"/>
        <v>1</v>
      </c>
      <c r="K17" s="86">
        <f t="shared" si="0"/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H17" s="39"/>
      <c r="AI17" s="39"/>
      <c r="AJ17" s="39"/>
    </row>
    <row r="18" spans="1:36" ht="12.75">
      <c r="A18" s="101">
        <f t="shared" si="1"/>
        <v>13</v>
      </c>
      <c r="B18" s="87" t="s">
        <v>379</v>
      </c>
      <c r="C18" s="85">
        <v>11</v>
      </c>
      <c r="D18" s="27">
        <v>5</v>
      </c>
      <c r="E18" s="26">
        <v>4</v>
      </c>
      <c r="F18" s="85">
        <v>5</v>
      </c>
      <c r="G18" s="27">
        <v>0</v>
      </c>
      <c r="H18" s="86">
        <v>1</v>
      </c>
      <c r="I18" s="25">
        <f t="shared" si="0"/>
        <v>16</v>
      </c>
      <c r="J18" s="27">
        <f t="shared" si="0"/>
        <v>5</v>
      </c>
      <c r="K18" s="86">
        <f t="shared" si="0"/>
        <v>5</v>
      </c>
      <c r="L18" s="75">
        <v>2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1</v>
      </c>
      <c r="S18" s="75">
        <v>0</v>
      </c>
      <c r="T18" s="75">
        <v>0</v>
      </c>
      <c r="U18" s="75">
        <v>2</v>
      </c>
      <c r="V18" s="75">
        <v>0</v>
      </c>
      <c r="W18" s="75">
        <v>1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H18" s="39"/>
      <c r="AI18" s="39"/>
      <c r="AJ18" s="39"/>
    </row>
    <row r="19" spans="1:36" ht="12.75">
      <c r="A19" s="101">
        <f t="shared" si="1"/>
        <v>14</v>
      </c>
      <c r="B19" s="87" t="s">
        <v>375</v>
      </c>
      <c r="C19" s="85">
        <v>9</v>
      </c>
      <c r="D19" s="27">
        <v>4</v>
      </c>
      <c r="E19" s="26">
        <v>2</v>
      </c>
      <c r="F19" s="85">
        <v>3</v>
      </c>
      <c r="G19" s="27">
        <v>1</v>
      </c>
      <c r="H19" s="86">
        <v>1</v>
      </c>
      <c r="I19" s="25">
        <f t="shared" si="0"/>
        <v>12</v>
      </c>
      <c r="J19" s="27">
        <f t="shared" si="0"/>
        <v>5</v>
      </c>
      <c r="K19" s="86">
        <f t="shared" si="0"/>
        <v>3</v>
      </c>
      <c r="L19" s="75">
        <v>0</v>
      </c>
      <c r="M19" s="75">
        <v>0</v>
      </c>
      <c r="N19" s="75">
        <v>0</v>
      </c>
      <c r="O19" s="75">
        <v>2</v>
      </c>
      <c r="P19" s="75">
        <v>1</v>
      </c>
      <c r="Q19" s="75">
        <v>0</v>
      </c>
      <c r="R19" s="75">
        <v>0</v>
      </c>
      <c r="S19" s="75">
        <v>0</v>
      </c>
      <c r="T19" s="75">
        <v>0</v>
      </c>
      <c r="U19" s="75">
        <v>1</v>
      </c>
      <c r="V19" s="75">
        <v>0</v>
      </c>
      <c r="W19" s="75">
        <v>1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H19" s="39"/>
      <c r="AI19" s="39"/>
      <c r="AJ19" s="39"/>
    </row>
    <row r="20" spans="1:36" ht="12.75" customHeight="1">
      <c r="A20" s="101">
        <f t="shared" si="1"/>
        <v>15</v>
      </c>
      <c r="B20" s="87" t="s">
        <v>371</v>
      </c>
      <c r="C20" s="85">
        <v>8</v>
      </c>
      <c r="D20" s="27">
        <v>0</v>
      </c>
      <c r="E20" s="86">
        <v>0</v>
      </c>
      <c r="F20" s="85">
        <v>3</v>
      </c>
      <c r="G20" s="27">
        <v>0</v>
      </c>
      <c r="H20" s="86">
        <v>0</v>
      </c>
      <c r="I20" s="25">
        <f t="shared" si="0"/>
        <v>11</v>
      </c>
      <c r="J20" s="27">
        <f t="shared" si="0"/>
        <v>0</v>
      </c>
      <c r="K20" s="86">
        <f t="shared" si="0"/>
        <v>0</v>
      </c>
      <c r="L20" s="75">
        <v>1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1</v>
      </c>
      <c r="S20" s="75">
        <v>0</v>
      </c>
      <c r="T20" s="75">
        <v>0</v>
      </c>
      <c r="U20" s="75">
        <v>1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H20" s="39"/>
      <c r="AI20" s="39"/>
      <c r="AJ20" s="39"/>
    </row>
    <row r="21" spans="1:36" ht="12.75">
      <c r="A21" s="101">
        <f t="shared" si="1"/>
        <v>16</v>
      </c>
      <c r="B21" s="87" t="s">
        <v>372</v>
      </c>
      <c r="C21" s="85">
        <v>8</v>
      </c>
      <c r="D21" s="27">
        <v>0</v>
      </c>
      <c r="E21" s="26">
        <v>0</v>
      </c>
      <c r="F21" s="85">
        <v>3</v>
      </c>
      <c r="G21" s="27">
        <v>0</v>
      </c>
      <c r="H21" s="86">
        <v>0</v>
      </c>
      <c r="I21" s="25">
        <f t="shared" si="0"/>
        <v>11</v>
      </c>
      <c r="J21" s="27">
        <f t="shared" si="0"/>
        <v>0</v>
      </c>
      <c r="K21" s="86">
        <f t="shared" si="0"/>
        <v>0</v>
      </c>
      <c r="L21" s="75">
        <v>1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1</v>
      </c>
      <c r="S21" s="75">
        <v>0</v>
      </c>
      <c r="T21" s="75">
        <v>0</v>
      </c>
      <c r="U21" s="75">
        <v>1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H21" s="39"/>
      <c r="AI21" s="39"/>
      <c r="AJ21" s="39"/>
    </row>
    <row r="22" spans="1:36" ht="12.75">
      <c r="A22" s="8">
        <f t="shared" si="1"/>
        <v>17</v>
      </c>
      <c r="B22" s="87" t="s">
        <v>373</v>
      </c>
      <c r="C22" s="85">
        <v>9</v>
      </c>
      <c r="D22" s="27">
        <v>10</v>
      </c>
      <c r="E22" s="26">
        <v>0</v>
      </c>
      <c r="F22" s="85">
        <v>1</v>
      </c>
      <c r="G22" s="27">
        <v>1</v>
      </c>
      <c r="H22" s="86">
        <v>1</v>
      </c>
      <c r="I22" s="25">
        <f aca="true" t="shared" si="2" ref="I22:K56">C22+F22</f>
        <v>10</v>
      </c>
      <c r="J22" s="27">
        <f t="shared" si="2"/>
        <v>11</v>
      </c>
      <c r="K22" s="86">
        <f t="shared" si="2"/>
        <v>1</v>
      </c>
      <c r="L22" s="75">
        <v>0</v>
      </c>
      <c r="M22" s="75">
        <v>0</v>
      </c>
      <c r="N22" s="75">
        <v>1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0</v>
      </c>
      <c r="U22" s="75">
        <v>1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H22" s="39"/>
      <c r="AI22" s="39"/>
      <c r="AJ22" s="39"/>
    </row>
    <row r="23" spans="1:36" ht="12.75">
      <c r="A23" s="8">
        <f t="shared" si="1"/>
        <v>18</v>
      </c>
      <c r="B23" s="88" t="s">
        <v>374</v>
      </c>
      <c r="C23" s="25">
        <v>9</v>
      </c>
      <c r="D23" s="27">
        <v>15</v>
      </c>
      <c r="E23" s="26">
        <v>0</v>
      </c>
      <c r="F23" s="25">
        <v>0</v>
      </c>
      <c r="G23" s="27">
        <v>1</v>
      </c>
      <c r="H23" s="86">
        <v>1</v>
      </c>
      <c r="I23" s="25">
        <f t="shared" si="2"/>
        <v>9</v>
      </c>
      <c r="J23" s="27">
        <f t="shared" si="2"/>
        <v>16</v>
      </c>
      <c r="K23" s="86">
        <f t="shared" si="2"/>
        <v>1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1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</v>
      </c>
      <c r="AH23" s="39"/>
      <c r="AI23" s="39"/>
      <c r="AJ23" s="39"/>
    </row>
    <row r="24" spans="1:36" ht="12.75">
      <c r="A24" s="8">
        <f t="shared" si="1"/>
        <v>19</v>
      </c>
      <c r="B24" s="87" t="s">
        <v>395</v>
      </c>
      <c r="C24" s="85">
        <v>6</v>
      </c>
      <c r="D24" s="27">
        <v>0</v>
      </c>
      <c r="E24" s="26">
        <v>0</v>
      </c>
      <c r="F24" s="85">
        <v>3</v>
      </c>
      <c r="G24" s="27">
        <v>0</v>
      </c>
      <c r="H24" s="86">
        <v>0</v>
      </c>
      <c r="I24" s="25">
        <f t="shared" si="2"/>
        <v>9</v>
      </c>
      <c r="J24" s="27">
        <f t="shared" si="2"/>
        <v>0</v>
      </c>
      <c r="K24" s="86">
        <f t="shared" si="2"/>
        <v>0</v>
      </c>
      <c r="L24" s="75">
        <v>2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1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H24" s="39"/>
      <c r="AI24" s="39"/>
      <c r="AJ24" s="39"/>
    </row>
    <row r="25" spans="1:36" ht="12.75">
      <c r="A25" s="8">
        <f t="shared" si="1"/>
        <v>20</v>
      </c>
      <c r="B25" s="88" t="s">
        <v>376</v>
      </c>
      <c r="C25" s="25">
        <v>8</v>
      </c>
      <c r="D25" s="27">
        <v>6</v>
      </c>
      <c r="E25" s="26">
        <v>0</v>
      </c>
      <c r="F25" s="25">
        <v>0</v>
      </c>
      <c r="G25" s="27">
        <v>0</v>
      </c>
      <c r="H25" s="86">
        <v>0</v>
      </c>
      <c r="I25" s="25">
        <f t="shared" si="2"/>
        <v>8</v>
      </c>
      <c r="J25" s="27">
        <f t="shared" si="2"/>
        <v>6</v>
      </c>
      <c r="K25" s="86">
        <f t="shared" si="2"/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H25" s="39"/>
      <c r="AI25" s="39"/>
      <c r="AJ25" s="39"/>
    </row>
    <row r="26" spans="1:36" ht="12.75">
      <c r="A26" s="8">
        <f t="shared" si="1"/>
        <v>21</v>
      </c>
      <c r="B26" s="88" t="s">
        <v>377</v>
      </c>
      <c r="C26" s="25">
        <v>5</v>
      </c>
      <c r="D26" s="27">
        <v>0</v>
      </c>
      <c r="E26" s="86">
        <v>0</v>
      </c>
      <c r="F26" s="25">
        <v>3</v>
      </c>
      <c r="G26" s="27">
        <v>1</v>
      </c>
      <c r="H26" s="86">
        <v>0</v>
      </c>
      <c r="I26" s="25">
        <f t="shared" si="2"/>
        <v>8</v>
      </c>
      <c r="J26" s="27">
        <f t="shared" si="2"/>
        <v>1</v>
      </c>
      <c r="K26" s="86">
        <f t="shared" si="2"/>
        <v>0</v>
      </c>
      <c r="L26" s="75">
        <v>0</v>
      </c>
      <c r="M26" s="75">
        <v>0</v>
      </c>
      <c r="N26" s="75">
        <v>0</v>
      </c>
      <c r="O26" s="75">
        <v>1</v>
      </c>
      <c r="P26" s="75">
        <v>1</v>
      </c>
      <c r="Q26" s="75">
        <v>0</v>
      </c>
      <c r="R26" s="75">
        <v>0</v>
      </c>
      <c r="S26" s="75">
        <v>0</v>
      </c>
      <c r="T26" s="75">
        <v>0</v>
      </c>
      <c r="U26" s="75">
        <v>1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1</v>
      </c>
      <c r="AE26" s="75">
        <v>0</v>
      </c>
      <c r="AF26" s="75">
        <v>0</v>
      </c>
      <c r="AH26" s="39"/>
      <c r="AI26" s="39"/>
      <c r="AJ26" s="39"/>
    </row>
    <row r="27" spans="1:36" ht="12.75">
      <c r="A27" s="101">
        <f t="shared" si="1"/>
        <v>22</v>
      </c>
      <c r="B27" s="87" t="s">
        <v>378</v>
      </c>
      <c r="C27" s="85">
        <v>6</v>
      </c>
      <c r="D27" s="27">
        <v>1</v>
      </c>
      <c r="E27" s="26">
        <v>0</v>
      </c>
      <c r="F27" s="85">
        <v>1</v>
      </c>
      <c r="G27" s="27">
        <v>0</v>
      </c>
      <c r="H27" s="86">
        <v>0</v>
      </c>
      <c r="I27" s="25">
        <f t="shared" si="2"/>
        <v>7</v>
      </c>
      <c r="J27" s="27">
        <f t="shared" si="2"/>
        <v>1</v>
      </c>
      <c r="K27" s="86">
        <f t="shared" si="2"/>
        <v>0</v>
      </c>
      <c r="L27" s="75">
        <v>1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H27" s="39"/>
      <c r="AI27" s="39"/>
      <c r="AJ27" s="39"/>
    </row>
    <row r="28" spans="1:36" ht="12.75">
      <c r="A28" s="100">
        <f t="shared" si="1"/>
        <v>23</v>
      </c>
      <c r="B28" s="87" t="s">
        <v>398</v>
      </c>
      <c r="C28" s="85">
        <v>4</v>
      </c>
      <c r="D28" s="27">
        <v>0</v>
      </c>
      <c r="E28" s="26">
        <v>0</v>
      </c>
      <c r="F28" s="85">
        <v>3</v>
      </c>
      <c r="G28" s="27">
        <v>0</v>
      </c>
      <c r="H28" s="86">
        <v>1</v>
      </c>
      <c r="I28" s="25">
        <f t="shared" si="2"/>
        <v>7</v>
      </c>
      <c r="J28" s="27">
        <f t="shared" si="2"/>
        <v>0</v>
      </c>
      <c r="K28" s="86">
        <f t="shared" si="2"/>
        <v>1</v>
      </c>
      <c r="L28" s="75">
        <v>0</v>
      </c>
      <c r="M28" s="75">
        <v>0</v>
      </c>
      <c r="N28" s="75">
        <v>0</v>
      </c>
      <c r="O28" s="75">
        <v>2</v>
      </c>
      <c r="P28" s="75">
        <v>0</v>
      </c>
      <c r="Q28" s="75">
        <v>1</v>
      </c>
      <c r="R28" s="75">
        <v>0</v>
      </c>
      <c r="S28" s="75">
        <v>0</v>
      </c>
      <c r="T28" s="75">
        <v>0</v>
      </c>
      <c r="U28" s="75">
        <v>1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H28" s="39"/>
      <c r="AI28" s="39"/>
      <c r="AJ28" s="39"/>
    </row>
    <row r="29" spans="1:36" ht="12.75">
      <c r="A29" s="8">
        <f t="shared" si="1"/>
        <v>24</v>
      </c>
      <c r="B29" s="88" t="s">
        <v>380</v>
      </c>
      <c r="C29" s="25">
        <v>7</v>
      </c>
      <c r="D29" s="27">
        <v>0</v>
      </c>
      <c r="E29" s="26">
        <v>0</v>
      </c>
      <c r="F29" s="25">
        <v>0</v>
      </c>
      <c r="G29" s="27">
        <v>0</v>
      </c>
      <c r="H29" s="86">
        <v>0</v>
      </c>
      <c r="I29" s="25">
        <f t="shared" si="2"/>
        <v>7</v>
      </c>
      <c r="J29" s="27">
        <f t="shared" si="2"/>
        <v>0</v>
      </c>
      <c r="K29" s="86">
        <f t="shared" si="2"/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H29" s="39"/>
      <c r="AI29" s="39"/>
      <c r="AJ29" s="39"/>
    </row>
    <row r="30" spans="1:36" ht="12.75">
      <c r="A30" s="101">
        <f t="shared" si="1"/>
        <v>25</v>
      </c>
      <c r="B30" s="87" t="s">
        <v>381</v>
      </c>
      <c r="C30" s="85">
        <v>4</v>
      </c>
      <c r="D30" s="27">
        <v>3</v>
      </c>
      <c r="E30" s="26">
        <v>3</v>
      </c>
      <c r="F30" s="85">
        <v>1</v>
      </c>
      <c r="G30" s="27">
        <v>3</v>
      </c>
      <c r="H30" s="86">
        <v>0</v>
      </c>
      <c r="I30" s="25">
        <f t="shared" si="2"/>
        <v>5</v>
      </c>
      <c r="J30" s="27">
        <f t="shared" si="2"/>
        <v>6</v>
      </c>
      <c r="K30" s="86">
        <f t="shared" si="2"/>
        <v>3</v>
      </c>
      <c r="L30" s="75">
        <v>1</v>
      </c>
      <c r="M30" s="75">
        <v>1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1</v>
      </c>
      <c r="T30" s="75">
        <v>0</v>
      </c>
      <c r="U30" s="75">
        <v>0</v>
      </c>
      <c r="V30" s="75">
        <v>1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H30" s="39"/>
      <c r="AI30" s="39"/>
      <c r="AJ30" s="39"/>
    </row>
    <row r="31" spans="1:36" ht="12.75">
      <c r="A31" s="8">
        <f t="shared" si="1"/>
        <v>26</v>
      </c>
      <c r="B31" s="88" t="s">
        <v>392</v>
      </c>
      <c r="C31" s="25">
        <v>4</v>
      </c>
      <c r="D31" s="27">
        <v>0</v>
      </c>
      <c r="E31" s="26">
        <v>0</v>
      </c>
      <c r="F31" s="25">
        <v>1</v>
      </c>
      <c r="G31" s="27">
        <v>0</v>
      </c>
      <c r="H31" s="86">
        <v>0</v>
      </c>
      <c r="I31" s="25">
        <f t="shared" si="2"/>
        <v>5</v>
      </c>
      <c r="J31" s="27">
        <f t="shared" si="2"/>
        <v>0</v>
      </c>
      <c r="K31" s="86">
        <f t="shared" si="2"/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1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H31" s="39"/>
      <c r="AI31" s="39"/>
      <c r="AJ31" s="39"/>
    </row>
    <row r="32" spans="1:36" ht="12.75">
      <c r="A32" s="8">
        <f t="shared" si="1"/>
        <v>27</v>
      </c>
      <c r="B32" s="88" t="s">
        <v>382</v>
      </c>
      <c r="C32" s="25">
        <v>2</v>
      </c>
      <c r="D32" s="27">
        <v>7</v>
      </c>
      <c r="E32" s="26">
        <v>2</v>
      </c>
      <c r="F32" s="25">
        <v>2</v>
      </c>
      <c r="G32" s="27">
        <v>1</v>
      </c>
      <c r="H32" s="86">
        <v>0</v>
      </c>
      <c r="I32" s="25">
        <f t="shared" si="2"/>
        <v>4</v>
      </c>
      <c r="J32" s="27">
        <f t="shared" si="2"/>
        <v>8</v>
      </c>
      <c r="K32" s="86">
        <f t="shared" si="2"/>
        <v>2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2</v>
      </c>
      <c r="V32" s="75">
        <v>1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H32" s="39"/>
      <c r="AI32" s="39"/>
      <c r="AJ32" s="39"/>
    </row>
    <row r="33" spans="1:36" ht="12.75">
      <c r="A33" s="8">
        <f t="shared" si="1"/>
        <v>28</v>
      </c>
      <c r="B33" s="87" t="s">
        <v>383</v>
      </c>
      <c r="C33" s="85">
        <v>1</v>
      </c>
      <c r="D33" s="27">
        <v>4</v>
      </c>
      <c r="E33" s="26">
        <v>1</v>
      </c>
      <c r="F33" s="85">
        <v>2</v>
      </c>
      <c r="G33" s="27">
        <v>1</v>
      </c>
      <c r="H33" s="86">
        <v>0</v>
      </c>
      <c r="I33" s="25">
        <f t="shared" si="2"/>
        <v>3</v>
      </c>
      <c r="J33" s="27">
        <f t="shared" si="2"/>
        <v>5</v>
      </c>
      <c r="K33" s="86">
        <f t="shared" si="2"/>
        <v>1</v>
      </c>
      <c r="L33" s="75">
        <v>1</v>
      </c>
      <c r="M33" s="75">
        <v>1</v>
      </c>
      <c r="N33" s="75">
        <v>0</v>
      </c>
      <c r="O33" s="75">
        <v>0</v>
      </c>
      <c r="P33" s="75">
        <v>0</v>
      </c>
      <c r="Q33" s="75">
        <v>0</v>
      </c>
      <c r="R33" s="75">
        <v>1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H33" s="39"/>
      <c r="AI33" s="39"/>
      <c r="AJ33" s="39"/>
    </row>
    <row r="34" spans="1:36" ht="12.75">
      <c r="A34" s="101">
        <f t="shared" si="1"/>
        <v>29</v>
      </c>
      <c r="B34" s="87" t="s">
        <v>384</v>
      </c>
      <c r="C34" s="85">
        <v>1</v>
      </c>
      <c r="D34" s="27">
        <v>2</v>
      </c>
      <c r="E34" s="26">
        <v>3</v>
      </c>
      <c r="F34" s="85">
        <v>2</v>
      </c>
      <c r="G34" s="27">
        <v>1</v>
      </c>
      <c r="H34" s="86">
        <v>3</v>
      </c>
      <c r="I34" s="25">
        <f t="shared" si="2"/>
        <v>3</v>
      </c>
      <c r="J34" s="27">
        <f t="shared" si="2"/>
        <v>3</v>
      </c>
      <c r="K34" s="86">
        <f t="shared" si="2"/>
        <v>6</v>
      </c>
      <c r="L34" s="75">
        <v>0</v>
      </c>
      <c r="M34" s="75">
        <v>1</v>
      </c>
      <c r="N34" s="75">
        <v>1</v>
      </c>
      <c r="O34" s="75">
        <v>0</v>
      </c>
      <c r="P34" s="75">
        <v>0</v>
      </c>
      <c r="Q34" s="75">
        <v>2</v>
      </c>
      <c r="R34" s="75">
        <v>1</v>
      </c>
      <c r="S34" s="75">
        <v>0</v>
      </c>
      <c r="T34" s="75">
        <v>0</v>
      </c>
      <c r="U34" s="75">
        <v>1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H34" s="39"/>
      <c r="AI34" s="39"/>
      <c r="AJ34" s="39"/>
    </row>
    <row r="35" spans="1:36" ht="12.75">
      <c r="A35" s="8">
        <f t="shared" si="1"/>
        <v>30</v>
      </c>
      <c r="B35" s="87" t="s">
        <v>397</v>
      </c>
      <c r="C35" s="85">
        <v>1</v>
      </c>
      <c r="D35" s="27">
        <v>1</v>
      </c>
      <c r="E35" s="26">
        <v>0</v>
      </c>
      <c r="F35" s="85">
        <v>2</v>
      </c>
      <c r="G35" s="27">
        <v>0</v>
      </c>
      <c r="H35" s="86">
        <v>0</v>
      </c>
      <c r="I35" s="25">
        <f t="shared" si="2"/>
        <v>3</v>
      </c>
      <c r="J35" s="27">
        <f t="shared" si="2"/>
        <v>1</v>
      </c>
      <c r="K35" s="86">
        <f t="shared" si="2"/>
        <v>0</v>
      </c>
      <c r="L35" s="75">
        <v>2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H35" s="39"/>
      <c r="AI35" s="39"/>
      <c r="AJ35" s="39"/>
    </row>
    <row r="36" spans="1:36" ht="12.75">
      <c r="A36" s="101">
        <f aca="true" t="shared" si="3" ref="A36:A45">A35+1</f>
        <v>31</v>
      </c>
      <c r="B36" s="87" t="s">
        <v>385</v>
      </c>
      <c r="C36" s="85">
        <v>2</v>
      </c>
      <c r="D36" s="93">
        <v>2</v>
      </c>
      <c r="E36" s="91">
        <v>0</v>
      </c>
      <c r="F36" s="85">
        <v>0</v>
      </c>
      <c r="G36" s="27">
        <v>0</v>
      </c>
      <c r="H36" s="86">
        <v>0</v>
      </c>
      <c r="I36" s="25">
        <f t="shared" si="2"/>
        <v>2</v>
      </c>
      <c r="J36" s="27">
        <f t="shared" si="2"/>
        <v>2</v>
      </c>
      <c r="K36" s="86">
        <f t="shared" si="2"/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H36" s="39"/>
      <c r="AI36" s="39"/>
      <c r="AJ36" s="39"/>
    </row>
    <row r="37" spans="1:36" ht="12.75">
      <c r="A37" s="101">
        <f t="shared" si="3"/>
        <v>32</v>
      </c>
      <c r="B37" s="87" t="s">
        <v>400</v>
      </c>
      <c r="C37" s="85">
        <v>0</v>
      </c>
      <c r="D37" s="27">
        <v>0</v>
      </c>
      <c r="E37" s="26">
        <v>0</v>
      </c>
      <c r="F37" s="85">
        <v>2</v>
      </c>
      <c r="G37" s="27">
        <v>0</v>
      </c>
      <c r="H37" s="86">
        <v>1</v>
      </c>
      <c r="I37" s="25">
        <f t="shared" si="2"/>
        <v>2</v>
      </c>
      <c r="J37" s="27">
        <f t="shared" si="2"/>
        <v>0</v>
      </c>
      <c r="K37" s="86">
        <f t="shared" si="2"/>
        <v>1</v>
      </c>
      <c r="L37" s="75">
        <v>1</v>
      </c>
      <c r="M37" s="75">
        <v>0</v>
      </c>
      <c r="N37" s="75">
        <v>1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1</v>
      </c>
      <c r="AE37" s="75">
        <v>0</v>
      </c>
      <c r="AF37" s="75">
        <v>0</v>
      </c>
      <c r="AH37" s="39"/>
      <c r="AI37" s="39"/>
      <c r="AJ37" s="39"/>
    </row>
    <row r="38" spans="1:36" ht="12.75">
      <c r="A38" s="8">
        <f t="shared" si="3"/>
        <v>33</v>
      </c>
      <c r="B38" s="45" t="s">
        <v>394</v>
      </c>
      <c r="C38" s="25">
        <v>0</v>
      </c>
      <c r="D38" s="27">
        <v>2</v>
      </c>
      <c r="E38" s="86">
        <v>0</v>
      </c>
      <c r="F38" s="25">
        <v>1</v>
      </c>
      <c r="G38" s="27">
        <v>1</v>
      </c>
      <c r="H38" s="86">
        <v>0</v>
      </c>
      <c r="I38" s="25">
        <f t="shared" si="2"/>
        <v>1</v>
      </c>
      <c r="J38" s="27">
        <f t="shared" si="2"/>
        <v>3</v>
      </c>
      <c r="K38" s="86">
        <f t="shared" si="2"/>
        <v>0</v>
      </c>
      <c r="L38" s="75">
        <v>0</v>
      </c>
      <c r="M38" s="75">
        <v>0</v>
      </c>
      <c r="N38" s="75">
        <v>0</v>
      </c>
      <c r="O38" s="75">
        <v>0</v>
      </c>
      <c r="P38" s="75">
        <v>1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1</v>
      </c>
      <c r="AE38" s="75">
        <v>0</v>
      </c>
      <c r="AF38" s="75">
        <v>0</v>
      </c>
      <c r="AH38" s="39"/>
      <c r="AI38" s="39"/>
      <c r="AJ38" s="39"/>
    </row>
    <row r="39" spans="1:36" ht="12.75">
      <c r="A39" s="101">
        <f t="shared" si="3"/>
        <v>34</v>
      </c>
      <c r="B39" s="84" t="s">
        <v>393</v>
      </c>
      <c r="C39" s="85">
        <v>1</v>
      </c>
      <c r="D39" s="27">
        <v>1</v>
      </c>
      <c r="E39" s="86">
        <v>2</v>
      </c>
      <c r="F39" s="85">
        <v>0</v>
      </c>
      <c r="G39" s="27">
        <v>1</v>
      </c>
      <c r="H39" s="86">
        <v>1</v>
      </c>
      <c r="I39" s="25">
        <f t="shared" si="2"/>
        <v>1</v>
      </c>
      <c r="J39" s="27">
        <f t="shared" si="2"/>
        <v>2</v>
      </c>
      <c r="K39" s="86">
        <f t="shared" si="2"/>
        <v>3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1</v>
      </c>
      <c r="R39" s="75">
        <v>0</v>
      </c>
      <c r="S39" s="75">
        <v>0</v>
      </c>
      <c r="T39" s="75">
        <v>0</v>
      </c>
      <c r="U39" s="75">
        <v>0</v>
      </c>
      <c r="V39" s="75">
        <v>1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H39" s="39"/>
      <c r="AI39" s="39"/>
      <c r="AJ39" s="39"/>
    </row>
    <row r="40" spans="1:36" ht="12.75">
      <c r="A40" s="99">
        <f t="shared" si="3"/>
        <v>35</v>
      </c>
      <c r="B40" s="54" t="s">
        <v>399</v>
      </c>
      <c r="C40" s="25">
        <v>0</v>
      </c>
      <c r="D40" s="70">
        <v>1</v>
      </c>
      <c r="E40" s="92">
        <v>0</v>
      </c>
      <c r="F40" s="25">
        <v>1</v>
      </c>
      <c r="G40" s="27">
        <v>0</v>
      </c>
      <c r="H40" s="86">
        <v>3</v>
      </c>
      <c r="I40" s="25">
        <f t="shared" si="2"/>
        <v>1</v>
      </c>
      <c r="J40" s="27">
        <f t="shared" si="2"/>
        <v>1</v>
      </c>
      <c r="K40" s="86">
        <f t="shared" si="2"/>
        <v>3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3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1</v>
      </c>
      <c r="AE40" s="75">
        <v>0</v>
      </c>
      <c r="AF40" s="75">
        <v>0</v>
      </c>
      <c r="AH40" s="39"/>
      <c r="AI40" s="39"/>
      <c r="AJ40" s="39"/>
    </row>
    <row r="41" spans="1:36" ht="12.75">
      <c r="A41" s="100">
        <f t="shared" si="3"/>
        <v>36</v>
      </c>
      <c r="B41" s="84" t="s">
        <v>386</v>
      </c>
      <c r="C41" s="85">
        <v>0</v>
      </c>
      <c r="D41" s="27">
        <v>0</v>
      </c>
      <c r="E41" s="86">
        <v>0</v>
      </c>
      <c r="F41" s="85">
        <v>1</v>
      </c>
      <c r="G41" s="27">
        <v>1</v>
      </c>
      <c r="H41" s="86">
        <v>0</v>
      </c>
      <c r="I41" s="25">
        <f t="shared" si="2"/>
        <v>1</v>
      </c>
      <c r="J41" s="27">
        <f t="shared" si="2"/>
        <v>1</v>
      </c>
      <c r="K41" s="86">
        <f t="shared" si="2"/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1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1</v>
      </c>
      <c r="AF41" s="75">
        <v>0</v>
      </c>
      <c r="AH41" s="39"/>
      <c r="AI41" s="39"/>
      <c r="AJ41" s="39"/>
    </row>
    <row r="42" spans="1:36" ht="12.75">
      <c r="A42" s="8">
        <f t="shared" si="3"/>
        <v>37</v>
      </c>
      <c r="B42" s="45" t="s">
        <v>405</v>
      </c>
      <c r="C42" s="25">
        <v>0</v>
      </c>
      <c r="D42" s="70">
        <v>0</v>
      </c>
      <c r="E42" s="92">
        <v>1</v>
      </c>
      <c r="F42" s="25">
        <v>1</v>
      </c>
      <c r="G42" s="27">
        <v>0</v>
      </c>
      <c r="H42" s="86">
        <v>1</v>
      </c>
      <c r="I42" s="25">
        <f t="shared" si="2"/>
        <v>1</v>
      </c>
      <c r="J42" s="27">
        <f t="shared" si="2"/>
        <v>0</v>
      </c>
      <c r="K42" s="86">
        <f t="shared" si="2"/>
        <v>2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1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1</v>
      </c>
      <c r="AE42" s="75">
        <v>0</v>
      </c>
      <c r="AF42" s="75">
        <v>0</v>
      </c>
      <c r="AH42" s="39"/>
      <c r="AI42" s="39"/>
      <c r="AJ42" s="39"/>
    </row>
    <row r="43" spans="1:36" ht="12.75">
      <c r="A43" s="101">
        <f t="shared" si="3"/>
        <v>38</v>
      </c>
      <c r="B43" s="84" t="s">
        <v>404</v>
      </c>
      <c r="C43" s="85">
        <v>0</v>
      </c>
      <c r="D43" s="27">
        <v>0</v>
      </c>
      <c r="E43" s="86">
        <v>0</v>
      </c>
      <c r="F43" s="85">
        <v>1</v>
      </c>
      <c r="G43" s="27">
        <v>0</v>
      </c>
      <c r="H43" s="86">
        <v>0</v>
      </c>
      <c r="I43" s="25">
        <f t="shared" si="2"/>
        <v>1</v>
      </c>
      <c r="J43" s="27">
        <f t="shared" si="2"/>
        <v>0</v>
      </c>
      <c r="K43" s="86">
        <f t="shared" si="2"/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1</v>
      </c>
      <c r="AE43" s="75">
        <v>0</v>
      </c>
      <c r="AF43" s="75">
        <v>0</v>
      </c>
      <c r="AH43" s="39"/>
      <c r="AI43" s="39"/>
      <c r="AJ43" s="39"/>
    </row>
    <row r="44" spans="1:36" ht="12.75">
      <c r="A44" s="8">
        <f t="shared" si="3"/>
        <v>39</v>
      </c>
      <c r="B44" s="45" t="s">
        <v>406</v>
      </c>
      <c r="C44" s="25">
        <v>0</v>
      </c>
      <c r="D44" s="70">
        <v>0</v>
      </c>
      <c r="E44" s="92">
        <v>0</v>
      </c>
      <c r="F44" s="25">
        <v>1</v>
      </c>
      <c r="G44" s="70">
        <v>0</v>
      </c>
      <c r="H44" s="92">
        <v>0</v>
      </c>
      <c r="I44" s="25">
        <f t="shared" si="2"/>
        <v>1</v>
      </c>
      <c r="J44" s="27">
        <f t="shared" si="2"/>
        <v>0</v>
      </c>
      <c r="K44" s="86">
        <f t="shared" si="2"/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1</v>
      </c>
      <c r="AE44" s="75">
        <v>0</v>
      </c>
      <c r="AF44" s="75">
        <v>0</v>
      </c>
      <c r="AH44" s="39"/>
      <c r="AI44" s="39"/>
      <c r="AJ44" s="39"/>
    </row>
    <row r="45" spans="1:36" ht="12.75">
      <c r="A45" s="8">
        <f t="shared" si="3"/>
        <v>40</v>
      </c>
      <c r="B45" s="45" t="s">
        <v>407</v>
      </c>
      <c r="C45" s="25">
        <v>0</v>
      </c>
      <c r="D45" s="70">
        <v>0</v>
      </c>
      <c r="E45" s="92">
        <v>0</v>
      </c>
      <c r="F45" s="25">
        <v>1</v>
      </c>
      <c r="G45" s="27">
        <v>0</v>
      </c>
      <c r="H45" s="86">
        <v>0</v>
      </c>
      <c r="I45" s="25">
        <f t="shared" si="2"/>
        <v>1</v>
      </c>
      <c r="J45" s="27">
        <f t="shared" si="2"/>
        <v>0</v>
      </c>
      <c r="K45" s="86">
        <f t="shared" si="2"/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1</v>
      </c>
      <c r="AE45" s="75">
        <v>0</v>
      </c>
      <c r="AF45" s="75">
        <v>0</v>
      </c>
      <c r="AH45" s="39"/>
      <c r="AI45" s="39"/>
      <c r="AJ45" s="39"/>
    </row>
    <row r="46" spans="1:36" ht="12.75">
      <c r="A46" s="8">
        <f aca="true" t="shared" si="4" ref="A46:A57">A45+1</f>
        <v>41</v>
      </c>
      <c r="B46" s="45" t="s">
        <v>408</v>
      </c>
      <c r="C46" s="25">
        <v>0</v>
      </c>
      <c r="D46" s="70">
        <v>0</v>
      </c>
      <c r="E46" s="92">
        <v>0</v>
      </c>
      <c r="F46" s="25">
        <v>1</v>
      </c>
      <c r="G46" s="27">
        <v>0</v>
      </c>
      <c r="H46" s="86">
        <v>0</v>
      </c>
      <c r="I46" s="25">
        <f t="shared" si="2"/>
        <v>1</v>
      </c>
      <c r="J46" s="27">
        <f t="shared" si="2"/>
        <v>0</v>
      </c>
      <c r="K46" s="86">
        <f t="shared" si="2"/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1</v>
      </c>
      <c r="AE46" s="75">
        <v>0</v>
      </c>
      <c r="AF46" s="75">
        <v>0</v>
      </c>
      <c r="AH46" s="39"/>
      <c r="AI46" s="39"/>
      <c r="AJ46" s="39"/>
    </row>
    <row r="47" spans="1:36" ht="12.75">
      <c r="A47" s="48">
        <f t="shared" si="4"/>
        <v>42</v>
      </c>
      <c r="B47" s="45" t="s">
        <v>402</v>
      </c>
      <c r="C47" s="25">
        <v>1</v>
      </c>
      <c r="D47" s="27">
        <v>0</v>
      </c>
      <c r="E47" s="86">
        <v>0</v>
      </c>
      <c r="F47" s="25">
        <v>0</v>
      </c>
      <c r="G47" s="27">
        <v>0</v>
      </c>
      <c r="H47" s="86">
        <v>0</v>
      </c>
      <c r="I47" s="25">
        <f>C47+F47</f>
        <v>1</v>
      </c>
      <c r="J47" s="27">
        <f>D47+G47</f>
        <v>0</v>
      </c>
      <c r="K47" s="86">
        <f>E47+H47</f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H47" s="39"/>
      <c r="AI47" s="39"/>
      <c r="AJ47" s="39"/>
    </row>
    <row r="48" spans="1:36" ht="12.75">
      <c r="A48" s="48">
        <f t="shared" si="4"/>
        <v>43</v>
      </c>
      <c r="B48" s="45" t="s">
        <v>403</v>
      </c>
      <c r="C48" s="25">
        <v>0</v>
      </c>
      <c r="D48" s="27">
        <v>0</v>
      </c>
      <c r="E48" s="86">
        <v>0</v>
      </c>
      <c r="F48" s="25">
        <v>1</v>
      </c>
      <c r="G48" s="70">
        <v>0</v>
      </c>
      <c r="H48" s="92">
        <v>0</v>
      </c>
      <c r="I48" s="25">
        <f t="shared" si="2"/>
        <v>1</v>
      </c>
      <c r="J48" s="27">
        <f t="shared" si="2"/>
        <v>0</v>
      </c>
      <c r="K48" s="86">
        <f t="shared" si="2"/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1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H48" s="39"/>
      <c r="AI48" s="39"/>
      <c r="AJ48" s="39"/>
    </row>
    <row r="49" spans="1:36" ht="12.75">
      <c r="A49" s="8">
        <f t="shared" si="4"/>
        <v>44</v>
      </c>
      <c r="B49" s="45" t="s">
        <v>387</v>
      </c>
      <c r="C49" s="25">
        <v>0</v>
      </c>
      <c r="D49" s="27">
        <v>4</v>
      </c>
      <c r="E49" s="86">
        <v>1</v>
      </c>
      <c r="F49" s="25">
        <v>0</v>
      </c>
      <c r="G49" s="27">
        <v>0</v>
      </c>
      <c r="H49" s="86">
        <v>0</v>
      </c>
      <c r="I49" s="25">
        <f t="shared" si="2"/>
        <v>0</v>
      </c>
      <c r="J49" s="27">
        <f t="shared" si="2"/>
        <v>4</v>
      </c>
      <c r="K49" s="86">
        <f t="shared" si="2"/>
        <v>1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H49" s="39"/>
      <c r="AI49" s="39"/>
      <c r="AJ49" s="39"/>
    </row>
    <row r="50" spans="1:36" ht="12.75">
      <c r="A50" s="101">
        <f t="shared" si="4"/>
        <v>45</v>
      </c>
      <c r="B50" s="84" t="s">
        <v>388</v>
      </c>
      <c r="C50" s="85">
        <v>0</v>
      </c>
      <c r="D50" s="27">
        <v>2</v>
      </c>
      <c r="E50" s="86">
        <v>5</v>
      </c>
      <c r="F50" s="85">
        <v>0</v>
      </c>
      <c r="G50" s="27">
        <v>1</v>
      </c>
      <c r="H50" s="86">
        <v>1</v>
      </c>
      <c r="I50" s="25">
        <f t="shared" si="2"/>
        <v>0</v>
      </c>
      <c r="J50" s="27">
        <f t="shared" si="2"/>
        <v>3</v>
      </c>
      <c r="K50" s="86">
        <f t="shared" si="2"/>
        <v>6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1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1</v>
      </c>
      <c r="AF50" s="75">
        <v>0</v>
      </c>
      <c r="AH50" s="39"/>
      <c r="AI50" s="39"/>
      <c r="AJ50" s="39"/>
    </row>
    <row r="51" spans="1:36" ht="12.75">
      <c r="A51" s="8">
        <f t="shared" si="4"/>
        <v>46</v>
      </c>
      <c r="B51" s="84" t="s">
        <v>410</v>
      </c>
      <c r="C51" s="85">
        <v>0</v>
      </c>
      <c r="D51" s="27">
        <v>0</v>
      </c>
      <c r="E51" s="86">
        <v>1</v>
      </c>
      <c r="F51" s="85">
        <v>0</v>
      </c>
      <c r="G51" s="27">
        <v>1</v>
      </c>
      <c r="H51" s="86">
        <v>0</v>
      </c>
      <c r="I51" s="25">
        <f t="shared" si="2"/>
        <v>0</v>
      </c>
      <c r="J51" s="27">
        <f t="shared" si="2"/>
        <v>1</v>
      </c>
      <c r="K51" s="86">
        <f t="shared" si="2"/>
        <v>1</v>
      </c>
      <c r="L51" s="75">
        <v>0</v>
      </c>
      <c r="M51" s="75">
        <v>1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H51" s="39"/>
      <c r="AI51" s="39"/>
      <c r="AJ51" s="39"/>
    </row>
    <row r="52" spans="1:36" ht="12.75">
      <c r="A52" s="8">
        <f t="shared" si="4"/>
        <v>47</v>
      </c>
      <c r="B52" s="84" t="s">
        <v>396</v>
      </c>
      <c r="C52" s="85">
        <v>0</v>
      </c>
      <c r="D52" s="27">
        <v>0</v>
      </c>
      <c r="E52" s="86">
        <v>1</v>
      </c>
      <c r="F52" s="85">
        <v>0</v>
      </c>
      <c r="G52" s="27">
        <v>1</v>
      </c>
      <c r="H52" s="86">
        <v>0</v>
      </c>
      <c r="I52" s="25">
        <f t="shared" si="2"/>
        <v>0</v>
      </c>
      <c r="J52" s="27">
        <f t="shared" si="2"/>
        <v>1</v>
      </c>
      <c r="K52" s="86">
        <f t="shared" si="2"/>
        <v>1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1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H52" s="39"/>
      <c r="AI52" s="39"/>
      <c r="AJ52" s="39"/>
    </row>
    <row r="53" spans="1:36" ht="12.75">
      <c r="A53" s="99">
        <f t="shared" si="4"/>
        <v>48</v>
      </c>
      <c r="B53" s="45" t="s">
        <v>409</v>
      </c>
      <c r="C53" s="25">
        <v>0</v>
      </c>
      <c r="D53" s="70">
        <v>0</v>
      </c>
      <c r="E53" s="92">
        <v>0</v>
      </c>
      <c r="F53" s="25">
        <v>0</v>
      </c>
      <c r="G53" s="70">
        <v>1</v>
      </c>
      <c r="H53" s="92">
        <v>0</v>
      </c>
      <c r="I53" s="25">
        <f t="shared" si="2"/>
        <v>0</v>
      </c>
      <c r="J53" s="27">
        <f t="shared" si="2"/>
        <v>1</v>
      </c>
      <c r="K53" s="86">
        <f t="shared" si="2"/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1</v>
      </c>
      <c r="AF53" s="75">
        <v>0</v>
      </c>
      <c r="AH53" s="39"/>
      <c r="AI53" s="39"/>
      <c r="AJ53" s="39"/>
    </row>
    <row r="54" spans="1:36" ht="12.75">
      <c r="A54" s="101">
        <f t="shared" si="4"/>
        <v>49</v>
      </c>
      <c r="B54" s="84" t="s">
        <v>389</v>
      </c>
      <c r="C54" s="85">
        <v>0</v>
      </c>
      <c r="D54" s="27">
        <v>0</v>
      </c>
      <c r="E54" s="86">
        <v>0</v>
      </c>
      <c r="F54" s="85">
        <v>0</v>
      </c>
      <c r="G54" s="27">
        <v>0</v>
      </c>
      <c r="H54" s="86">
        <v>2</v>
      </c>
      <c r="I54" s="25">
        <f t="shared" si="2"/>
        <v>0</v>
      </c>
      <c r="J54" s="27">
        <f t="shared" si="2"/>
        <v>0</v>
      </c>
      <c r="K54" s="86">
        <f t="shared" si="2"/>
        <v>2</v>
      </c>
      <c r="L54" s="75">
        <v>0</v>
      </c>
      <c r="M54" s="75">
        <v>0</v>
      </c>
      <c r="N54" s="75">
        <v>1</v>
      </c>
      <c r="O54" s="75">
        <v>0</v>
      </c>
      <c r="P54" s="75">
        <v>0</v>
      </c>
      <c r="Q54" s="75">
        <v>1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H54" s="39"/>
      <c r="AI54" s="39"/>
      <c r="AJ54" s="39"/>
    </row>
    <row r="55" spans="1:33" ht="12.75">
      <c r="A55" s="101">
        <f t="shared" si="4"/>
        <v>50</v>
      </c>
      <c r="B55" s="84" t="s">
        <v>390</v>
      </c>
      <c r="C55" s="25">
        <v>0</v>
      </c>
      <c r="D55" s="70">
        <v>0</v>
      </c>
      <c r="E55" s="92">
        <v>1</v>
      </c>
      <c r="F55" s="25">
        <v>0</v>
      </c>
      <c r="G55" s="27">
        <v>0</v>
      </c>
      <c r="H55" s="86">
        <v>0</v>
      </c>
      <c r="I55" s="25">
        <f t="shared" si="2"/>
        <v>0</v>
      </c>
      <c r="J55" s="27">
        <f t="shared" si="2"/>
        <v>0</v>
      </c>
      <c r="K55" s="86">
        <f t="shared" si="2"/>
        <v>1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8"/>
    </row>
    <row r="56" spans="1:33" ht="12.75">
      <c r="A56" s="101">
        <f t="shared" si="4"/>
        <v>51</v>
      </c>
      <c r="B56" s="84" t="s">
        <v>391</v>
      </c>
      <c r="C56" s="25">
        <v>0</v>
      </c>
      <c r="D56" s="27">
        <v>0</v>
      </c>
      <c r="E56" s="86">
        <v>1</v>
      </c>
      <c r="F56" s="25">
        <v>0</v>
      </c>
      <c r="G56" s="27">
        <v>0</v>
      </c>
      <c r="H56" s="86">
        <v>0</v>
      </c>
      <c r="I56" s="25">
        <f t="shared" si="2"/>
        <v>0</v>
      </c>
      <c r="J56" s="27">
        <f t="shared" si="2"/>
        <v>0</v>
      </c>
      <c r="K56" s="86">
        <f t="shared" si="2"/>
        <v>1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8"/>
    </row>
    <row r="57" spans="1:32" ht="12.75">
      <c r="A57" s="8">
        <f t="shared" si="4"/>
        <v>52</v>
      </c>
      <c r="B57" s="45" t="s">
        <v>401</v>
      </c>
      <c r="C57" s="25">
        <v>0</v>
      </c>
      <c r="D57" s="70">
        <v>0</v>
      </c>
      <c r="E57" s="92">
        <v>1</v>
      </c>
      <c r="F57" s="25">
        <v>0</v>
      </c>
      <c r="G57" s="70">
        <v>0</v>
      </c>
      <c r="H57" s="92">
        <v>0</v>
      </c>
      <c r="I57" s="25">
        <f>C57+F57</f>
        <v>0</v>
      </c>
      <c r="J57" s="27">
        <f>D57+G57</f>
        <v>0</v>
      </c>
      <c r="K57" s="86">
        <f>E57+H57</f>
        <v>1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6">
        <v>0</v>
      </c>
      <c r="AE57" s="76">
        <v>0</v>
      </c>
      <c r="AF57" s="76">
        <v>0</v>
      </c>
    </row>
    <row r="58" spans="2:18" ht="12.75">
      <c r="B58" s="39"/>
      <c r="C58" s="39"/>
      <c r="D58" s="83"/>
      <c r="E58" s="39"/>
      <c r="F58" s="39"/>
      <c r="G58" s="58"/>
      <c r="H58" s="58"/>
      <c r="J58" s="39"/>
      <c r="K58" s="39"/>
      <c r="L58" s="67"/>
      <c r="M58" s="67"/>
      <c r="N58" s="67"/>
      <c r="O58" s="39"/>
      <c r="P58" s="39"/>
      <c r="Q58" s="39"/>
      <c r="R58" s="39"/>
    </row>
    <row r="59" spans="2:32" ht="12.75">
      <c r="B59" s="39"/>
      <c r="C59" s="97">
        <f>SUM(C3:C57)/11</f>
        <v>42</v>
      </c>
      <c r="D59" s="97">
        <f>SUM(D3:D57)</f>
        <v>93</v>
      </c>
      <c r="E59" s="97">
        <f>SUM(E3:E57)</f>
        <v>33</v>
      </c>
      <c r="F59" s="97">
        <f>SUM(F3:F57)/11</f>
        <v>11</v>
      </c>
      <c r="G59" s="97">
        <f>SUM(G3:G57)</f>
        <v>23</v>
      </c>
      <c r="H59" s="97">
        <f>SUM(H3:H57)</f>
        <v>20</v>
      </c>
      <c r="I59" s="97">
        <f>SUM(I3:I57)/11</f>
        <v>53</v>
      </c>
      <c r="J59" s="97">
        <f>SUM(J3:J57)</f>
        <v>116</v>
      </c>
      <c r="K59" s="97">
        <f>SUM(K3:K57)</f>
        <v>53</v>
      </c>
      <c r="L59" s="97">
        <f>SUM(L3:L57)/11</f>
        <v>2</v>
      </c>
      <c r="M59" s="97">
        <f>SUM(M3:M57)</f>
        <v>5</v>
      </c>
      <c r="N59" s="97">
        <f>SUM(N3:N57)</f>
        <v>4</v>
      </c>
      <c r="O59" s="97">
        <f>SUM(O3:O57)/11</f>
        <v>3</v>
      </c>
      <c r="P59" s="97">
        <f>SUM(P3:P57)</f>
        <v>4</v>
      </c>
      <c r="Q59" s="97">
        <f>SUM(Q3:Q57)</f>
        <v>11</v>
      </c>
      <c r="R59" s="97">
        <f>SUM(R3:R57)/11</f>
        <v>1</v>
      </c>
      <c r="S59" s="97">
        <f>SUM(S3:S57)</f>
        <v>3</v>
      </c>
      <c r="T59" s="97">
        <f>SUM(T3:T57)</f>
        <v>0</v>
      </c>
      <c r="U59" s="97">
        <f>SUM(U3:U57)/11</f>
        <v>4</v>
      </c>
      <c r="V59" s="97">
        <f>SUM(V3:V57)</f>
        <v>8</v>
      </c>
      <c r="W59" s="97">
        <f>SUM(W3:W57)</f>
        <v>4</v>
      </c>
      <c r="X59" s="97">
        <f>SUM(X3:X57)/11</f>
        <v>0</v>
      </c>
      <c r="Y59" s="97">
        <f>SUM(Y3:Y57)</f>
        <v>0</v>
      </c>
      <c r="Z59" s="97">
        <f>SUM(Z3:Z57)</f>
        <v>0</v>
      </c>
      <c r="AA59" s="97">
        <f>SUM(AA3:AA57)/11</f>
        <v>0</v>
      </c>
      <c r="AB59" s="97">
        <f>SUM(AB3:AB57)</f>
        <v>0</v>
      </c>
      <c r="AC59" s="97">
        <f>SUM(AC3:AC57)</f>
        <v>0</v>
      </c>
      <c r="AD59" s="97">
        <f>SUM(AD3:AD57)/11</f>
        <v>1</v>
      </c>
      <c r="AE59" s="97">
        <f>SUM(AE3:AE57)</f>
        <v>3</v>
      </c>
      <c r="AF59" s="97">
        <f>SUM(AF3:AF57)</f>
        <v>1</v>
      </c>
    </row>
    <row r="60" spans="2:31" ht="12.75">
      <c r="B60" s="39"/>
      <c r="C60" s="98"/>
      <c r="D60" s="83">
        <f>42*3</f>
        <v>126</v>
      </c>
      <c r="E60" s="83"/>
      <c r="F60" s="68"/>
      <c r="G60" s="83">
        <f>(6*5)+(5*3)</f>
        <v>45</v>
      </c>
      <c r="H60" s="83"/>
      <c r="I60" s="68"/>
      <c r="J60" s="83">
        <f>(42*3)+(6*5)+(5*3)</f>
        <v>171</v>
      </c>
      <c r="K60" s="83"/>
      <c r="L60" s="39"/>
      <c r="M60" s="39"/>
      <c r="N60" s="39"/>
      <c r="O60" s="39"/>
      <c r="P60" s="39"/>
      <c r="Q60" s="39"/>
      <c r="R60" s="39"/>
      <c r="AB60" s="39"/>
      <c r="AC60" s="39"/>
      <c r="AD60" s="39"/>
      <c r="AE60" s="39"/>
    </row>
    <row r="61" spans="1:33" ht="12.75">
      <c r="A61" s="102">
        <v>18</v>
      </c>
      <c r="B61" s="39" t="s">
        <v>411</v>
      </c>
      <c r="C61" s="39"/>
      <c r="D61" s="39"/>
      <c r="E61" s="39"/>
      <c r="F61" s="39"/>
      <c r="G61" s="39"/>
      <c r="H61" s="39"/>
      <c r="I61" s="39"/>
      <c r="J61" s="39"/>
      <c r="K61" s="39"/>
      <c r="L61" s="94" t="s">
        <v>356</v>
      </c>
      <c r="M61" s="39"/>
      <c r="N61" s="39"/>
      <c r="O61" s="39"/>
      <c r="P61" s="39"/>
      <c r="Q61" s="39"/>
      <c r="R61" s="39"/>
      <c r="AD61" s="94" t="s">
        <v>357</v>
      </c>
      <c r="AE61" s="39"/>
      <c r="AF61" s="39"/>
      <c r="AG61" s="39"/>
    </row>
    <row r="62" spans="1:30" ht="12.75">
      <c r="A62" s="104">
        <v>4</v>
      </c>
      <c r="B62" s="39" t="s">
        <v>412</v>
      </c>
      <c r="C62" s="39"/>
      <c r="G62" s="39" t="s">
        <v>414</v>
      </c>
      <c r="H62" s="39" t="s">
        <v>416</v>
      </c>
      <c r="I62" s="39"/>
      <c r="K62" s="39"/>
      <c r="L62" s="94" t="s">
        <v>358</v>
      </c>
      <c r="M62" s="39"/>
      <c r="N62" s="39"/>
      <c r="O62" s="39"/>
      <c r="P62" s="39"/>
      <c r="Q62" s="39"/>
      <c r="R62" s="39"/>
      <c r="AD62" s="94" t="s">
        <v>358</v>
      </c>
    </row>
    <row r="63" spans="1:18" ht="12.75">
      <c r="A63" s="103">
        <v>2</v>
      </c>
      <c r="B63" s="39" t="s">
        <v>413</v>
      </c>
      <c r="C63" s="39"/>
      <c r="G63" s="39" t="s">
        <v>415</v>
      </c>
      <c r="H63" s="39" t="s">
        <v>417</v>
      </c>
      <c r="I63" s="39"/>
      <c r="K63" s="39"/>
      <c r="L63" s="39">
        <f>L59+O59+R59+U59+X59+AA59+AD59</f>
        <v>11</v>
      </c>
      <c r="M63" s="39">
        <f>M59+P59+S59+V59+Y59+AB59+AE59</f>
        <v>23</v>
      </c>
      <c r="N63" s="39">
        <f>N59+Q59+T59+W59+Z59+AC59+AF59</f>
        <v>20</v>
      </c>
      <c r="O63" s="39"/>
      <c r="P63" s="39"/>
      <c r="Q63" s="39"/>
      <c r="R63" s="39"/>
    </row>
    <row r="64" spans="2:18" ht="12.75">
      <c r="B64" s="39"/>
      <c r="C64" s="39"/>
      <c r="D64" s="39"/>
      <c r="E64" s="39"/>
      <c r="F64" s="39"/>
      <c r="G64" s="94" t="s">
        <v>345</v>
      </c>
      <c r="H64" s="95"/>
      <c r="I64" s="95"/>
      <c r="J64" s="39"/>
      <c r="K64" s="39"/>
      <c r="L64" s="39"/>
      <c r="M64" s="39"/>
      <c r="N64" s="39"/>
      <c r="O64" s="39"/>
      <c r="P64" s="39"/>
      <c r="Q64" s="39"/>
      <c r="R64" s="39"/>
    </row>
    <row r="65" spans="2:18" ht="12.75">
      <c r="B65" s="39"/>
      <c r="C65" s="39"/>
      <c r="D65" s="39"/>
      <c r="E65" s="39"/>
      <c r="F65" s="39"/>
      <c r="G65" s="94" t="s">
        <v>418</v>
      </c>
      <c r="H65" s="96"/>
      <c r="I65" s="96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75">
      <c r="A66" s="79"/>
      <c r="B66" s="80"/>
      <c r="C66" s="79"/>
      <c r="D66" s="79"/>
      <c r="E66" s="79"/>
      <c r="F66" s="79"/>
      <c r="G66" s="96"/>
      <c r="H66" s="96"/>
      <c r="I66" s="96"/>
      <c r="J66" s="79"/>
      <c r="K66" s="79"/>
      <c r="L66" s="79"/>
      <c r="M66" s="39"/>
      <c r="N66" s="39"/>
      <c r="O66" s="39"/>
      <c r="P66" s="39"/>
      <c r="Q66" s="39"/>
      <c r="R66" s="39"/>
    </row>
    <row r="67" spans="1:18" ht="12.75">
      <c r="A67" s="79"/>
      <c r="B67" s="79"/>
      <c r="C67" s="79"/>
      <c r="D67" s="79"/>
      <c r="E67" s="79"/>
      <c r="F67" s="80"/>
      <c r="G67" s="39"/>
      <c r="H67" s="39"/>
      <c r="I67" s="39"/>
      <c r="J67" s="79"/>
      <c r="K67" s="79"/>
      <c r="L67" s="79"/>
      <c r="M67" s="39"/>
      <c r="N67" s="39"/>
      <c r="O67" s="39"/>
      <c r="P67" s="39"/>
      <c r="Q67" s="39"/>
      <c r="R67" s="39"/>
    </row>
    <row r="68" spans="1:18" ht="12.75">
      <c r="A68" s="79"/>
      <c r="B68" s="79"/>
      <c r="C68" s="79"/>
      <c r="D68" s="79"/>
      <c r="E68" s="79"/>
      <c r="F68" s="79"/>
      <c r="G68" s="94" t="s">
        <v>354</v>
      </c>
      <c r="H68" s="39"/>
      <c r="I68" s="39"/>
      <c r="J68" s="79"/>
      <c r="K68" s="79"/>
      <c r="L68" s="79"/>
      <c r="M68" s="39"/>
      <c r="N68" s="39"/>
      <c r="O68" s="39"/>
      <c r="P68" s="39"/>
      <c r="Q68" s="39"/>
      <c r="R68" s="39"/>
    </row>
    <row r="69" spans="1:18" ht="12.75">
      <c r="A69" s="79"/>
      <c r="B69" s="81"/>
      <c r="C69" s="26"/>
      <c r="D69" s="26"/>
      <c r="E69" s="26"/>
      <c r="F69" s="26"/>
      <c r="G69" s="94" t="s">
        <v>419</v>
      </c>
      <c r="H69" s="94"/>
      <c r="I69" s="96"/>
      <c r="J69" s="26"/>
      <c r="K69" s="26"/>
      <c r="L69" s="26"/>
      <c r="M69" s="77"/>
      <c r="O69" s="39"/>
      <c r="P69" s="39"/>
      <c r="Q69" s="39"/>
      <c r="R69" s="39"/>
    </row>
    <row r="70" spans="1:13" ht="12.75">
      <c r="A70" s="79"/>
      <c r="B70" s="8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77"/>
    </row>
    <row r="71" spans="1:14" ht="12.75">
      <c r="A71" s="81"/>
      <c r="B71" s="82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9"/>
    </row>
    <row r="72" spans="2:14" ht="12.75">
      <c r="B72" s="2" t="s">
        <v>420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26"/>
      <c r="N72" s="39"/>
    </row>
    <row r="73" spans="2:14" ht="12.75">
      <c r="B73" s="39"/>
      <c r="C73" s="39"/>
      <c r="D73" s="39"/>
      <c r="E73" s="39"/>
      <c r="F73" s="55" t="s">
        <v>353</v>
      </c>
      <c r="G73" s="39"/>
      <c r="H73" s="39"/>
      <c r="I73" s="39"/>
      <c r="J73" s="39"/>
      <c r="K73" s="39"/>
      <c r="L73" s="39"/>
      <c r="M73" s="26"/>
      <c r="N73" s="39"/>
    </row>
    <row r="74" spans="2:14" ht="13.5" thickBot="1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26"/>
      <c r="N74" s="39"/>
    </row>
    <row r="75" spans="2:14" ht="12.75">
      <c r="B75" s="8"/>
      <c r="C75" s="17" t="s">
        <v>114</v>
      </c>
      <c r="D75" s="20" t="s">
        <v>421</v>
      </c>
      <c r="E75" s="18" t="s">
        <v>117</v>
      </c>
      <c r="F75" s="105" t="s">
        <v>345</v>
      </c>
      <c r="G75" s="72" t="s">
        <v>347</v>
      </c>
      <c r="H75" s="71" t="s">
        <v>422</v>
      </c>
      <c r="I75" s="72" t="s">
        <v>350</v>
      </c>
      <c r="J75" s="71" t="s">
        <v>351</v>
      </c>
      <c r="K75" s="105" t="s">
        <v>352</v>
      </c>
      <c r="L75" s="72" t="s">
        <v>354</v>
      </c>
      <c r="M75" s="26"/>
      <c r="N75" s="39"/>
    </row>
    <row r="76" spans="2:14" ht="13.5" thickBot="1">
      <c r="B76" s="8"/>
      <c r="C76" s="21" t="s">
        <v>423</v>
      </c>
      <c r="D76" s="24" t="s">
        <v>423</v>
      </c>
      <c r="E76" s="22" t="s">
        <v>423</v>
      </c>
      <c r="F76" s="106" t="s">
        <v>423</v>
      </c>
      <c r="G76" s="74" t="s">
        <v>423</v>
      </c>
      <c r="H76" s="73" t="s">
        <v>423</v>
      </c>
      <c r="I76" s="74" t="s">
        <v>423</v>
      </c>
      <c r="J76" s="73" t="s">
        <v>423</v>
      </c>
      <c r="K76" s="106" t="s">
        <v>423</v>
      </c>
      <c r="L76" s="74" t="s">
        <v>423</v>
      </c>
      <c r="M76" s="26"/>
      <c r="N76" s="39"/>
    </row>
    <row r="77" spans="1:14" ht="12.75">
      <c r="A77" s="8">
        <v>1</v>
      </c>
      <c r="B77" s="84" t="s">
        <v>424</v>
      </c>
      <c r="C77" s="27">
        <v>16</v>
      </c>
      <c r="D77" s="26">
        <v>2</v>
      </c>
      <c r="E77" s="27">
        <f aca="true" t="shared" si="5" ref="E77:E94">C77+D77</f>
        <v>18</v>
      </c>
      <c r="F77" s="25">
        <v>0</v>
      </c>
      <c r="G77" s="25">
        <v>0</v>
      </c>
      <c r="H77" s="25">
        <v>0</v>
      </c>
      <c r="I77" s="25">
        <v>1</v>
      </c>
      <c r="J77" s="25">
        <v>0</v>
      </c>
      <c r="K77" s="25">
        <v>0</v>
      </c>
      <c r="L77" s="27">
        <v>0</v>
      </c>
      <c r="M77" s="26"/>
      <c r="N77" s="39"/>
    </row>
    <row r="78" spans="1:14" ht="12.75">
      <c r="A78" s="8">
        <f>A77+1</f>
        <v>2</v>
      </c>
      <c r="B78" s="84" t="s">
        <v>425</v>
      </c>
      <c r="C78" s="27">
        <v>9</v>
      </c>
      <c r="D78" s="26">
        <v>3</v>
      </c>
      <c r="E78" s="27">
        <f t="shared" si="5"/>
        <v>12</v>
      </c>
      <c r="F78" s="25">
        <v>0</v>
      </c>
      <c r="G78" s="25">
        <v>2</v>
      </c>
      <c r="H78" s="25">
        <v>0</v>
      </c>
      <c r="I78" s="25">
        <v>1</v>
      </c>
      <c r="J78" s="25">
        <v>0</v>
      </c>
      <c r="K78" s="25">
        <v>0</v>
      </c>
      <c r="L78" s="27">
        <v>0</v>
      </c>
      <c r="M78" s="26"/>
      <c r="N78" s="39"/>
    </row>
    <row r="79" spans="1:14" ht="12.75">
      <c r="A79" s="8">
        <f aca="true" t="shared" si="6" ref="A79:A94">A78+1</f>
        <v>3</v>
      </c>
      <c r="B79" s="87" t="s">
        <v>426</v>
      </c>
      <c r="C79" s="27">
        <v>10</v>
      </c>
      <c r="D79" s="27">
        <v>1</v>
      </c>
      <c r="E79" s="27">
        <f t="shared" si="5"/>
        <v>11</v>
      </c>
      <c r="F79" s="25">
        <v>0</v>
      </c>
      <c r="G79" s="25">
        <v>0</v>
      </c>
      <c r="H79" s="25">
        <v>0</v>
      </c>
      <c r="I79" s="25">
        <v>1</v>
      </c>
      <c r="J79" s="25">
        <v>0</v>
      </c>
      <c r="K79" s="25">
        <v>0</v>
      </c>
      <c r="L79" s="27">
        <v>0</v>
      </c>
      <c r="M79" s="26"/>
      <c r="N79" s="39"/>
    </row>
    <row r="80" spans="1:14" ht="12.75">
      <c r="A80" s="8">
        <f t="shared" si="6"/>
        <v>4</v>
      </c>
      <c r="B80" s="88" t="s">
        <v>427</v>
      </c>
      <c r="C80" s="27">
        <v>6</v>
      </c>
      <c r="D80" s="27">
        <v>1</v>
      </c>
      <c r="E80" s="27">
        <f t="shared" si="5"/>
        <v>7</v>
      </c>
      <c r="F80" s="25">
        <v>0</v>
      </c>
      <c r="G80" s="25">
        <v>0</v>
      </c>
      <c r="H80" s="25">
        <v>0</v>
      </c>
      <c r="I80" s="25">
        <v>1</v>
      </c>
      <c r="J80" s="25">
        <v>0</v>
      </c>
      <c r="K80" s="25">
        <v>0</v>
      </c>
      <c r="L80" s="27">
        <v>0</v>
      </c>
      <c r="M80" s="26"/>
      <c r="N80" s="39"/>
    </row>
    <row r="81" spans="1:14" ht="12.75">
      <c r="A81" s="101">
        <f t="shared" si="6"/>
        <v>5</v>
      </c>
      <c r="B81" s="87" t="s">
        <v>428</v>
      </c>
      <c r="C81" s="27">
        <v>3</v>
      </c>
      <c r="D81" s="27">
        <v>1</v>
      </c>
      <c r="E81" s="27">
        <f t="shared" si="5"/>
        <v>4</v>
      </c>
      <c r="F81" s="25">
        <v>0</v>
      </c>
      <c r="G81" s="25">
        <v>1</v>
      </c>
      <c r="H81" s="25">
        <v>0</v>
      </c>
      <c r="I81" s="25">
        <v>0</v>
      </c>
      <c r="J81" s="25">
        <v>0</v>
      </c>
      <c r="K81" s="25">
        <v>0</v>
      </c>
      <c r="L81" s="27">
        <v>0</v>
      </c>
      <c r="M81" s="26"/>
      <c r="N81" s="39"/>
    </row>
    <row r="82" spans="1:14" ht="12.75">
      <c r="A82" s="8">
        <f t="shared" si="6"/>
        <v>6</v>
      </c>
      <c r="B82" s="90" t="s">
        <v>429</v>
      </c>
      <c r="C82" s="27">
        <v>3</v>
      </c>
      <c r="D82" s="27">
        <v>1</v>
      </c>
      <c r="E82" s="27">
        <f t="shared" si="5"/>
        <v>4</v>
      </c>
      <c r="F82" s="25">
        <v>0</v>
      </c>
      <c r="G82" s="25">
        <v>1</v>
      </c>
      <c r="H82" s="25">
        <v>0</v>
      </c>
      <c r="I82" s="25">
        <v>0</v>
      </c>
      <c r="J82" s="25">
        <v>0</v>
      </c>
      <c r="K82" s="25">
        <v>0</v>
      </c>
      <c r="L82" s="27">
        <v>0</v>
      </c>
      <c r="M82" s="26"/>
      <c r="N82" s="39"/>
    </row>
    <row r="83" spans="1:14" ht="12.75">
      <c r="A83" s="8">
        <f t="shared" si="6"/>
        <v>7</v>
      </c>
      <c r="B83" s="89" t="s">
        <v>430</v>
      </c>
      <c r="C83" s="27">
        <v>2</v>
      </c>
      <c r="D83" s="27">
        <v>1</v>
      </c>
      <c r="E83" s="27">
        <f>C83+D83</f>
        <v>3</v>
      </c>
      <c r="F83" s="25">
        <v>0</v>
      </c>
      <c r="G83" s="25">
        <v>0</v>
      </c>
      <c r="H83" s="25">
        <v>0</v>
      </c>
      <c r="I83" s="25">
        <v>2</v>
      </c>
      <c r="J83" s="25">
        <v>0</v>
      </c>
      <c r="K83" s="25">
        <v>0</v>
      </c>
      <c r="L83" s="27">
        <v>0</v>
      </c>
      <c r="M83" s="26"/>
      <c r="N83" s="39"/>
    </row>
    <row r="84" spans="1:14" ht="12.75">
      <c r="A84" s="8">
        <f t="shared" si="6"/>
        <v>8</v>
      </c>
      <c r="B84" s="87" t="s">
        <v>431</v>
      </c>
      <c r="C84" s="27">
        <v>2</v>
      </c>
      <c r="D84" s="27">
        <v>0</v>
      </c>
      <c r="E84" s="27">
        <f t="shared" si="5"/>
        <v>2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7">
        <v>0</v>
      </c>
      <c r="M84" s="26"/>
      <c r="N84" s="39"/>
    </row>
    <row r="85" spans="1:14" ht="12.75">
      <c r="A85" s="100">
        <f t="shared" si="6"/>
        <v>9</v>
      </c>
      <c r="B85" s="89" t="s">
        <v>432</v>
      </c>
      <c r="C85" s="27">
        <v>1</v>
      </c>
      <c r="D85" s="27">
        <v>0</v>
      </c>
      <c r="E85" s="27">
        <f>C85+D85</f>
        <v>1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7">
        <v>0</v>
      </c>
      <c r="M85" s="26"/>
      <c r="N85" s="39"/>
    </row>
    <row r="86" spans="1:14" ht="12.75">
      <c r="A86" s="101">
        <f t="shared" si="6"/>
        <v>10</v>
      </c>
      <c r="B86" s="87" t="s">
        <v>433</v>
      </c>
      <c r="C86" s="27">
        <v>1</v>
      </c>
      <c r="D86" s="27">
        <v>0</v>
      </c>
      <c r="E86" s="27">
        <f t="shared" si="5"/>
        <v>1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7">
        <v>0</v>
      </c>
      <c r="M86" s="26"/>
      <c r="N86" s="39"/>
    </row>
    <row r="87" spans="1:14" ht="12.75">
      <c r="A87" s="8">
        <f t="shared" si="6"/>
        <v>11</v>
      </c>
      <c r="B87" s="87" t="s">
        <v>434</v>
      </c>
      <c r="C87" s="27">
        <v>1</v>
      </c>
      <c r="D87" s="27">
        <v>0</v>
      </c>
      <c r="E87" s="27">
        <f t="shared" si="5"/>
        <v>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7">
        <v>0</v>
      </c>
      <c r="M87" s="26"/>
      <c r="N87" s="39"/>
    </row>
    <row r="88" spans="1:13" ht="12.75">
      <c r="A88" s="8">
        <f t="shared" si="6"/>
        <v>12</v>
      </c>
      <c r="B88" s="88" t="s">
        <v>435</v>
      </c>
      <c r="C88" s="27">
        <v>1</v>
      </c>
      <c r="D88" s="27">
        <v>0</v>
      </c>
      <c r="E88" s="27">
        <f t="shared" si="5"/>
        <v>1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7">
        <v>0</v>
      </c>
      <c r="M88" s="78"/>
    </row>
    <row r="89" spans="1:13" ht="12.75">
      <c r="A89" s="8">
        <f t="shared" si="6"/>
        <v>13</v>
      </c>
      <c r="B89" s="88" t="s">
        <v>436</v>
      </c>
      <c r="C89" s="27">
        <v>1</v>
      </c>
      <c r="D89" s="27">
        <v>0</v>
      </c>
      <c r="E89" s="27">
        <f t="shared" si="5"/>
        <v>1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7">
        <v>0</v>
      </c>
      <c r="M89" s="78"/>
    </row>
    <row r="90" spans="1:13" ht="12.75">
      <c r="A90" s="8">
        <f t="shared" si="6"/>
        <v>14</v>
      </c>
      <c r="B90" s="88" t="s">
        <v>437</v>
      </c>
      <c r="C90" s="27">
        <v>1</v>
      </c>
      <c r="D90" s="27">
        <v>0</v>
      </c>
      <c r="E90" s="27">
        <f t="shared" si="5"/>
        <v>1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7">
        <v>0</v>
      </c>
      <c r="M90" s="78"/>
    </row>
    <row r="91" spans="1:13" ht="12.75">
      <c r="A91" s="8">
        <f t="shared" si="6"/>
        <v>15</v>
      </c>
      <c r="B91" s="88" t="s">
        <v>438</v>
      </c>
      <c r="C91" s="27">
        <v>1</v>
      </c>
      <c r="D91" s="27">
        <v>0</v>
      </c>
      <c r="E91" s="27">
        <f t="shared" si="5"/>
        <v>1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7">
        <v>0</v>
      </c>
      <c r="M91" s="78"/>
    </row>
    <row r="92" spans="1:13" ht="12.75">
      <c r="A92" s="8">
        <f t="shared" si="6"/>
        <v>16</v>
      </c>
      <c r="B92" s="87" t="s">
        <v>439</v>
      </c>
      <c r="C92" s="27">
        <v>0</v>
      </c>
      <c r="D92" s="27">
        <v>1</v>
      </c>
      <c r="E92" s="27">
        <f>C92+D92</f>
        <v>1</v>
      </c>
      <c r="F92" s="25">
        <v>1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7">
        <v>0</v>
      </c>
      <c r="M92" s="78"/>
    </row>
    <row r="93" spans="1:13" ht="12.75">
      <c r="A93" s="8">
        <f t="shared" si="6"/>
        <v>17</v>
      </c>
      <c r="B93" s="87" t="s">
        <v>440</v>
      </c>
      <c r="C93" s="27">
        <v>0</v>
      </c>
      <c r="D93" s="27">
        <v>1</v>
      </c>
      <c r="E93" s="27">
        <f>C93+D93</f>
        <v>1</v>
      </c>
      <c r="F93" s="25">
        <v>0</v>
      </c>
      <c r="G93" s="25">
        <v>0</v>
      </c>
      <c r="H93" s="25">
        <v>0</v>
      </c>
      <c r="I93" s="25">
        <v>1</v>
      </c>
      <c r="J93" s="25">
        <v>0</v>
      </c>
      <c r="K93" s="25">
        <v>0</v>
      </c>
      <c r="L93" s="27">
        <v>0</v>
      </c>
      <c r="M93" s="78"/>
    </row>
    <row r="94" spans="1:13" ht="12.75">
      <c r="A94" s="101">
        <f t="shared" si="6"/>
        <v>18</v>
      </c>
      <c r="B94" s="87" t="s">
        <v>441</v>
      </c>
      <c r="C94" s="27">
        <v>0</v>
      </c>
      <c r="D94" s="27">
        <v>1</v>
      </c>
      <c r="E94" s="27">
        <f t="shared" si="5"/>
        <v>1</v>
      </c>
      <c r="F94" s="25">
        <v>0</v>
      </c>
      <c r="G94" s="25">
        <v>0</v>
      </c>
      <c r="H94" s="25">
        <v>0</v>
      </c>
      <c r="I94" s="25">
        <v>1</v>
      </c>
      <c r="J94" s="25">
        <v>0</v>
      </c>
      <c r="K94" s="25">
        <v>0</v>
      </c>
      <c r="L94" s="27">
        <v>0</v>
      </c>
      <c r="M94" s="78"/>
    </row>
    <row r="95" spans="1:12" ht="12.75">
      <c r="A95" s="8"/>
      <c r="B95" s="107" t="s">
        <v>442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107" t="s">
        <v>443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 ht="12.75">
      <c r="B97" s="107"/>
      <c r="L97" s="78"/>
    </row>
    <row r="98" spans="2:12" ht="12.75">
      <c r="B98" s="41" t="s">
        <v>117</v>
      </c>
      <c r="C98" s="5">
        <f aca="true" t="shared" si="7" ref="C98:L98">SUM(C77:C94)</f>
        <v>58</v>
      </c>
      <c r="D98" s="5">
        <f t="shared" si="7"/>
        <v>13</v>
      </c>
      <c r="E98" s="5">
        <f t="shared" si="7"/>
        <v>71</v>
      </c>
      <c r="F98" s="5">
        <f t="shared" si="7"/>
        <v>1</v>
      </c>
      <c r="G98" s="5">
        <f t="shared" si="7"/>
        <v>4</v>
      </c>
      <c r="H98" s="5">
        <f t="shared" si="7"/>
        <v>0</v>
      </c>
      <c r="I98" s="5">
        <f t="shared" si="7"/>
        <v>8</v>
      </c>
      <c r="J98" s="5">
        <f t="shared" si="7"/>
        <v>0</v>
      </c>
      <c r="K98" s="5">
        <f t="shared" si="7"/>
        <v>0</v>
      </c>
      <c r="L98" s="5">
        <f t="shared" si="7"/>
        <v>0</v>
      </c>
    </row>
    <row r="99" ht="12.75">
      <c r="L99" s="78"/>
    </row>
    <row r="100" ht="12.75">
      <c r="L100" s="78"/>
    </row>
    <row r="101" spans="3:12" ht="12.75">
      <c r="C101" t="s">
        <v>444</v>
      </c>
      <c r="L101" s="78"/>
    </row>
    <row r="102" ht="12.75">
      <c r="L102" s="78"/>
    </row>
    <row r="103" spans="3:12" ht="12.75">
      <c r="C103" t="s">
        <v>445</v>
      </c>
      <c r="L103" s="78"/>
    </row>
    <row r="104" ht="12.75">
      <c r="C104" t="s">
        <v>82</v>
      </c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2008-05-20T11:03:46Z</cp:lastPrinted>
  <dcterms:created xsi:type="dcterms:W3CDTF">2004-03-15T19:49:33Z</dcterms:created>
  <dcterms:modified xsi:type="dcterms:W3CDTF">2008-06-10T20:51:14Z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-2011424425</vt:i4>
  </property>
  <property fmtid="{D5CDD505-2E9C-101B-9397-08002B2CF9AE}" pid="3" name="_NewReviewCycle">
    <vt:lpwstr/>
  </property>
  <property fmtid="{D5CDD505-2E9C-101B-9397-08002B2CF9AE}" pid="4" name="_EmailSubject">
    <vt:lpwstr>FINAL FINAL UNION FINANCES 2005</vt:lpwstr>
  </property>
  <property fmtid="{D5CDD505-2E9C-101B-9397-08002B2CF9AE}" pid="5" name="_AuthorEmail">
    <vt:lpwstr>ian.steele@syngenta.com</vt:lpwstr>
  </property>
  <property fmtid="{D5CDD505-2E9C-101B-9397-08002B2CF9AE}" pid="6" name="_AuthorEmailDisplayName">
    <vt:lpwstr>Steele Ian GBHF</vt:lpwstr>
  </property>
  <property fmtid="{D5CDD505-2E9C-101B-9397-08002B2CF9AE}" pid="7" name="_PreviousAdHocReviewCycleID">
    <vt:i4>-1881360668</vt:i4>
  </property>
</Properties>
</file>